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paqui\Documents\DCE V1\LOT 1\"/>
    </mc:Choice>
  </mc:AlternateContent>
  <bookViews>
    <workbookView xWindow="0" yWindow="0" windowWidth="28800" windowHeight="12300" activeTab="1"/>
  </bookViews>
  <sheets>
    <sheet name="BPU LOT 1 - AGENCEMENT" sheetId="1" r:id="rId1"/>
    <sheet name="DQE LOT 1 - AGENCEMENT" sheetId="2" r:id="rId2"/>
  </sheets>
  <definedNames>
    <definedName name="_xlnm.Print_Area" localSheetId="0">'BPU LOT 1 - AGENCEMENT'!$A$1:$G$48</definedName>
    <definedName name="_xlnm.Print_Area" localSheetId="1">'DQE LOT 1 - AGENCEMENT'!$A$1:$I$48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6" i="2" l="1"/>
  <c r="G46" i="2" s="1"/>
  <c r="F47" i="2"/>
  <c r="F48" i="2"/>
  <c r="G48" i="2" s="1"/>
  <c r="H48" i="2" s="1"/>
  <c r="I48" i="2" s="1"/>
  <c r="F45" i="2"/>
  <c r="G45" i="2" s="1"/>
  <c r="F40" i="2"/>
  <c r="F41" i="2"/>
  <c r="F39" i="2"/>
  <c r="G39" i="2" s="1"/>
  <c r="F34" i="2"/>
  <c r="G34" i="2" s="1"/>
  <c r="F35" i="2"/>
  <c r="G35" i="2" s="1"/>
  <c r="F36" i="2"/>
  <c r="G36" i="2" s="1"/>
  <c r="F33" i="2"/>
  <c r="G33" i="2" s="1"/>
  <c r="H33" i="2" s="1"/>
  <c r="I33" i="2" s="1"/>
  <c r="F30" i="2"/>
  <c r="F29" i="2"/>
  <c r="G29" i="2" s="1"/>
  <c r="F18" i="2"/>
  <c r="G18" i="2" s="1"/>
  <c r="F19" i="2"/>
  <c r="G19" i="2" s="1"/>
  <c r="H19" i="2" s="1"/>
  <c r="I19" i="2" s="1"/>
  <c r="F20" i="2"/>
  <c r="F21" i="2"/>
  <c r="F22" i="2"/>
  <c r="G22" i="2" s="1"/>
  <c r="H22" i="2" s="1"/>
  <c r="F23" i="2"/>
  <c r="G23" i="2" s="1"/>
  <c r="H23" i="2" s="1"/>
  <c r="I23" i="2" s="1"/>
  <c r="F24" i="2"/>
  <c r="F25" i="2"/>
  <c r="F26" i="2"/>
  <c r="F17" i="2"/>
  <c r="F7" i="2"/>
  <c r="G7" i="2" s="1"/>
  <c r="F8" i="2"/>
  <c r="G8" i="2" s="1"/>
  <c r="F9" i="2"/>
  <c r="G9" i="2" s="1"/>
  <c r="H9" i="2" s="1"/>
  <c r="F10" i="2"/>
  <c r="G10" i="2" s="1"/>
  <c r="H10" i="2" s="1"/>
  <c r="I10" i="2" s="1"/>
  <c r="F11" i="2"/>
  <c r="F12" i="2"/>
  <c r="F13" i="2"/>
  <c r="F14" i="2"/>
  <c r="F6" i="2"/>
  <c r="G47" i="2"/>
  <c r="G41" i="2"/>
  <c r="G40" i="2"/>
  <c r="G30" i="2"/>
  <c r="G26" i="2"/>
  <c r="G25" i="2"/>
  <c r="G24" i="2"/>
  <c r="G21" i="2"/>
  <c r="H21" i="2" s="1"/>
  <c r="G20" i="2"/>
  <c r="G17" i="2"/>
  <c r="G14" i="2"/>
  <c r="H14" i="2" s="1"/>
  <c r="I14" i="2" s="1"/>
  <c r="G13" i="2"/>
  <c r="G12" i="2"/>
  <c r="G11" i="2"/>
  <c r="G6" i="2"/>
  <c r="H6" i="2" s="1"/>
  <c r="I6" i="2" s="1"/>
  <c r="G48" i="1"/>
  <c r="F48" i="1"/>
  <c r="G47" i="1"/>
  <c r="F47" i="1"/>
  <c r="G46" i="1"/>
  <c r="F46" i="1"/>
  <c r="G45" i="1"/>
  <c r="F45" i="1"/>
  <c r="G41" i="1"/>
  <c r="F41" i="1"/>
  <c r="G40" i="1"/>
  <c r="F40" i="1"/>
  <c r="G39" i="1"/>
  <c r="F39" i="1"/>
  <c r="G36" i="1"/>
  <c r="F36" i="1"/>
  <c r="G35" i="1"/>
  <c r="F35" i="1"/>
  <c r="G34" i="1"/>
  <c r="F34" i="1"/>
  <c r="G33" i="1"/>
  <c r="F33" i="1"/>
  <c r="G30" i="1"/>
  <c r="F30" i="1"/>
  <c r="G29" i="1"/>
  <c r="F29" i="1"/>
  <c r="G26" i="1"/>
  <c r="F26" i="1"/>
  <c r="G25" i="1"/>
  <c r="F25" i="1"/>
  <c r="G24" i="1"/>
  <c r="F24" i="1"/>
  <c r="G23" i="1"/>
  <c r="F23" i="1"/>
  <c r="G22" i="1"/>
  <c r="F22" i="1"/>
  <c r="G21" i="1"/>
  <c r="F21" i="1"/>
  <c r="G20" i="1"/>
  <c r="F20" i="1"/>
  <c r="G19" i="1"/>
  <c r="F19" i="1"/>
  <c r="G18" i="1"/>
  <c r="F18" i="1"/>
  <c r="G17" i="1"/>
  <c r="F17" i="1"/>
  <c r="G14" i="1"/>
  <c r="F14" i="1"/>
  <c r="G13" i="1"/>
  <c r="F13" i="1"/>
  <c r="G12" i="1"/>
  <c r="F12" i="1"/>
  <c r="G11" i="1"/>
  <c r="F11" i="1"/>
  <c r="G10" i="1"/>
  <c r="F10" i="1"/>
  <c r="G9" i="1"/>
  <c r="F9" i="1"/>
  <c r="G8" i="1"/>
  <c r="F8" i="1"/>
  <c r="G7" i="1"/>
  <c r="F7" i="1"/>
  <c r="G6" i="1"/>
  <c r="F6" i="1"/>
  <c r="G16" i="2" l="1"/>
  <c r="G5" i="2"/>
  <c r="I24" i="2"/>
  <c r="I20" i="2"/>
  <c r="H12" i="2"/>
  <c r="I12" i="2" s="1"/>
  <c r="H30" i="2"/>
  <c r="I30" i="2" s="1"/>
  <c r="G32" i="2"/>
  <c r="H25" i="2"/>
  <c r="I25" i="2" s="1"/>
  <c r="H40" i="2"/>
  <c r="I40" i="2" s="1"/>
  <c r="I21" i="2"/>
  <c r="H13" i="2"/>
  <c r="I13" i="2" s="1"/>
  <c r="H18" i="2"/>
  <c r="I18" i="2" s="1"/>
  <c r="H26" i="2"/>
  <c r="I26" i="2" s="1"/>
  <c r="H36" i="2"/>
  <c r="I36" i="2" s="1"/>
  <c r="H41" i="2"/>
  <c r="I41" i="2" s="1"/>
  <c r="H47" i="2"/>
  <c r="I47" i="2" s="1"/>
  <c r="I9" i="2"/>
  <c r="I22" i="2"/>
  <c r="G28" i="2"/>
  <c r="G38" i="2"/>
  <c r="G44" i="2"/>
  <c r="H17" i="2"/>
  <c r="H35" i="2"/>
  <c r="I35" i="2" s="1"/>
  <c r="I17" i="2"/>
  <c r="H8" i="2"/>
  <c r="I8" i="2" s="1"/>
  <c r="H46" i="2"/>
  <c r="I46" i="2" s="1"/>
  <c r="H7" i="2"/>
  <c r="H11" i="2"/>
  <c r="I11" i="2" s="1"/>
  <c r="H20" i="2"/>
  <c r="H24" i="2"/>
  <c r="H29" i="2"/>
  <c r="H28" i="2" s="1"/>
  <c r="H34" i="2"/>
  <c r="H39" i="2"/>
  <c r="I39" i="2" s="1"/>
  <c r="H45" i="2"/>
  <c r="I29" i="2" l="1"/>
  <c r="H5" i="2"/>
  <c r="I51" i="2"/>
  <c r="I16" i="2"/>
  <c r="H38" i="2"/>
  <c r="H32" i="2"/>
  <c r="H44" i="2"/>
  <c r="H16" i="2"/>
  <c r="I7" i="2"/>
  <c r="I5" i="2" s="1"/>
  <c r="I28" i="2"/>
  <c r="I38" i="2"/>
  <c r="I45" i="2"/>
  <c r="I44" i="2" s="1"/>
  <c r="I34" i="2"/>
  <c r="I32" i="2" s="1"/>
  <c r="I52" i="2" l="1"/>
  <c r="I53" i="2" s="1"/>
</calcChain>
</file>

<file path=xl/sharedStrings.xml><?xml version="1.0" encoding="utf-8"?>
<sst xmlns="http://schemas.openxmlformats.org/spreadsheetml/2006/main" count="300" uniqueCount="125">
  <si>
    <t>BPU : LOT1 — AGENCEMENT DES EXPOSITIONS TEMPORAIRES RENOIR DESSINATEUR &amp; RENOIR ET L'AMOUR</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</si>
  <si>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</si>
  <si>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</si>
  <si>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DESCRIPTION</t>
  </si>
  <si>
    <t>UNITES</t>
  </si>
  <si>
    <t>P.U. HT</t>
  </si>
  <si>
    <t>TVA 20%</t>
  </si>
  <si>
    <t>P.U. TTC</t>
  </si>
  <si>
    <t>1</t>
  </si>
  <si>
    <t>CIMAISES</t>
  </si>
  <si>
    <t>1A</t>
  </si>
  <si>
    <t>CIMAISE DOUBLE FACE Ep 40cm</t>
  </si>
  <si>
    <t xml:space="preserve">m² Cimaise double face droite en MDF M1, démontable pour récupération. 
Hauteur 315-350cm
Epaisseur 40cm </t>
  </si>
  <si>
    <t>m²</t>
  </si>
  <si>
    <t>1B</t>
  </si>
  <si>
    <t>CIMAISE DOUBLE FACE Ep 50cm</t>
  </si>
  <si>
    <t xml:space="preserve">m² Cimaise double face droite en MDF M1, démontable pour récupération. 
Hauteur 315-350cm
Epaisseur 50cm </t>
  </si>
  <si>
    <t>1C</t>
  </si>
  <si>
    <t>CIMAISE DOUBLE FACE Ep 30cm</t>
  </si>
  <si>
    <t xml:space="preserve">m² Cimaise double face droite en MDF M1, démontable pour récupération. 
Hauteur 315-350cm
Epaisseur 30cm </t>
  </si>
  <si>
    <t>1D</t>
  </si>
  <si>
    <t>CIMAISE COURBE</t>
  </si>
  <si>
    <t>m² Cimaise courbe simple face en MDF M1 12mm
Hauteur 315-350cm</t>
  </si>
  <si>
    <t>1E</t>
  </si>
  <si>
    <t>CIMAISE SIMPLE FACE</t>
  </si>
  <si>
    <t>m² Cimaise simple face droite en MDF M1, démontable pour récupération. 
Hauteur 315-350cm
Reprise au mur périphérique</t>
  </si>
  <si>
    <t>1F</t>
  </si>
  <si>
    <t>PAREMENT</t>
  </si>
  <si>
    <t xml:space="preserve">m²  de parement en MDF M1,
Hauteur 315-350cm
Epaisseur 19 mm </t>
  </si>
  <si>
    <t>1G</t>
  </si>
  <si>
    <t>TÊTE DE CIMAISE
Ep 30-50cm</t>
  </si>
  <si>
    <t>Tête de fermeture latérale de cimaise
Hauteur 315-350cm
Epaisseur 30-50cm</t>
  </si>
  <si>
    <t>U</t>
  </si>
  <si>
    <t>1H</t>
  </si>
  <si>
    <t>ECHELLE MENUISEE
Ep 30-50cm</t>
  </si>
  <si>
    <t>échelle menuisée pour structure de cimaises
Hauteur 315-350cm
Epaisseur 30-50cm</t>
  </si>
  <si>
    <t>1I</t>
  </si>
  <si>
    <t>LINTEAU DOUBLE FACE Ep 30cm</t>
  </si>
  <si>
    <t xml:space="preserve">m² Linteau double face droite en MDF M1
Largeur 140-200cm
Hauteur 60-100cm
Epaisseur 40cm </t>
  </si>
  <si>
    <t>2</t>
  </si>
  <si>
    <t>MENUISERIES</t>
  </si>
  <si>
    <t>2A</t>
  </si>
  <si>
    <t>TROTTOIR</t>
  </si>
  <si>
    <t>m linéaire  de trottoir en MDF M1 avec joints creux
Hauteur 10  cm
Largeur 80 cm</t>
  </si>
  <si>
    <t>ml</t>
  </si>
  <si>
    <t>2B</t>
  </si>
  <si>
    <t>EXTRÊMITES COURBES</t>
  </si>
  <si>
    <t>extrêmité courbe de trottoir avec rattachement à un trottoir existant
Hauteur 10  cm</t>
  </si>
  <si>
    <t>2C</t>
  </si>
  <si>
    <t>PORTE D'ACCES TECHNIQUE</t>
  </si>
  <si>
    <t>Porte menuisée montée sur charnières invisibles, fermeture par clé carré
L60 x H210 cm</t>
  </si>
  <si>
    <t>2D</t>
  </si>
  <si>
    <t>TRAPPE</t>
  </si>
  <si>
    <t>Trappe d'accès technique, fermeture par clé carré
L40 x H40 cm</t>
  </si>
  <si>
    <t>2E</t>
  </si>
  <si>
    <t>ASSISE DROITE</t>
  </si>
  <si>
    <t>Assise droite menusiée avec lest
H45 x L50 x H200 cm</t>
  </si>
  <si>
    <t>2F</t>
  </si>
  <si>
    <t>ASSISE COURBE</t>
  </si>
  <si>
    <t>Assise courbe menusiée avec lest
H45 x L50 x H300 cm</t>
  </si>
  <si>
    <t>2G</t>
  </si>
  <si>
    <t>PLACAGE DECORATIF</t>
  </si>
  <si>
    <t>Placage bois décoratif collé sur une surface</t>
  </si>
  <si>
    <t>2H</t>
  </si>
  <si>
    <t>PRISONNIER POUR CAPOT</t>
  </si>
  <si>
    <t xml:space="preserve">m2 de planche MDF M1 coupé pour fixation d'un capot
Epaisseur 19 mm </t>
  </si>
  <si>
    <t>2I</t>
  </si>
  <si>
    <t>TABLETTE MENUISEE</t>
  </si>
  <si>
    <t>m linéaire de tablette menuisée fixée par équerres invisibles (cf poste T-1)
Hauteur 10  cm
Largeur 55 cm</t>
  </si>
  <si>
    <t>2J</t>
  </si>
  <si>
    <t xml:space="preserve">PLINTHE </t>
  </si>
  <si>
    <t>ml plinthe MDF 
Hauteur 8cm
Epaisseur 12mm</t>
  </si>
  <si>
    <t>3</t>
  </si>
  <si>
    <t>VITRINES</t>
  </si>
  <si>
    <t>3A</t>
  </si>
  <si>
    <t>CAPOT PMMA</t>
  </si>
  <si>
    <t>m² dévéloppé capot 5 faces en PMMA 8mm</t>
  </si>
  <si>
    <t>3B</t>
  </si>
  <si>
    <t>VERRE 44.2</t>
  </si>
  <si>
    <t>m² Verre feuilleté 44.2 extra-clair</t>
  </si>
  <si>
    <t>4</t>
  </si>
  <si>
    <t>TEXTILES DIVERS</t>
  </si>
  <si>
    <t>4A</t>
  </si>
  <si>
    <t>VELUM</t>
  </si>
  <si>
    <t>m² Velum type M1 Smoke-out ou équivalent. Fixation par tasseaux sur les cimaises et structure pour fixation des rails d'éclairage</t>
  </si>
  <si>
    <t>4B</t>
  </si>
  <si>
    <t>MOQUETTE</t>
  </si>
  <si>
    <t>m2 de rêvetement de sol type moquette colorée</t>
  </si>
  <si>
    <t>4C</t>
  </si>
  <si>
    <t>SOL PVC</t>
  </si>
  <si>
    <t>m3 de rêvetement de sol type lino PVC coloré</t>
  </si>
  <si>
    <t>4D</t>
  </si>
  <si>
    <t>CORDON</t>
  </si>
  <si>
    <t>ml de cordon de sécurité maintenu par aimant</t>
  </si>
  <si>
    <t>5</t>
  </si>
  <si>
    <t>PEINTURE</t>
  </si>
  <si>
    <t>5A</t>
  </si>
  <si>
    <t xml:space="preserve">PEINTURE MURS </t>
  </si>
  <si>
    <r>
      <t xml:space="preserve">m² Mise en peinture de mur périphérique, y compris préparation des surfaces (enduit et </t>
    </r>
    <r>
      <rPr>
        <i/>
        <sz val="11"/>
        <color theme="1"/>
        <rFont val="Lato"/>
        <charset val="134"/>
      </rPr>
      <t>ponçage)</t>
    </r>
    <r>
      <rPr>
        <sz val="11"/>
        <color theme="1"/>
        <rFont val="Lato"/>
        <charset val="134"/>
      </rPr>
      <t xml:space="preserve">
Type de peinture : acrylique haut de gamme ; finition mat ou velours</t>
    </r>
  </si>
  <si>
    <t>5B</t>
  </si>
  <si>
    <t>PEINTURE CIMAISES</t>
  </si>
  <si>
    <t>m² Mise en peinture de cimaises, y compris préparation des surfaces (bandes calicot, enduit et  ponçage).
Type de peinture : acrylique haut de gamme ; finition mat ou velours</t>
  </si>
  <si>
    <t>5C</t>
  </si>
  <si>
    <t>PEINTURE MOBILIERS</t>
  </si>
  <si>
    <t>m² Mise en peinture de mobilier, y compris préparation des surfaces (enduit et ponçage).
Type de peinture : Laque acrylique haute résistence ; finition velours</t>
  </si>
  <si>
    <t>6</t>
  </si>
  <si>
    <t>INTERVENTIONS</t>
  </si>
  <si>
    <t>6A</t>
  </si>
  <si>
    <t>1/2 journée menuisier ou peintre</t>
  </si>
  <si>
    <t>j/h</t>
  </si>
  <si>
    <t>6B</t>
  </si>
  <si>
    <t>1 journée menuisier ou peintre</t>
  </si>
  <si>
    <t>6C</t>
  </si>
  <si>
    <t>1/2 journée weekend menuisier ou peintre</t>
  </si>
  <si>
    <t>6D</t>
  </si>
  <si>
    <t>1 journée weekend menuisier ou peintre</t>
  </si>
  <si>
    <t>DQE : LOT1 — AGENCEMENT DES EXPOSITIONS TEMPORAIRES RENOIR DESSINATEUR &amp; RENOIR ET L'AMOUR</t>
  </si>
  <si>
    <t>QUANTITE</t>
  </si>
  <si>
    <t>TOTAL HT</t>
  </si>
  <si>
    <t>MONTANT. TTC</t>
  </si>
  <si>
    <t>sous-total</t>
  </si>
  <si>
    <r>
      <rPr>
        <sz val="11"/>
        <color theme="1"/>
        <rFont val="Lato"/>
        <charset val="134"/>
      </rPr>
      <t xml:space="preserve">m² Mise en peinture de mur périphérique, y compris préparation des surfaces (enduit et </t>
    </r>
    <r>
      <rPr>
        <i/>
        <sz val="11"/>
        <color theme="1"/>
        <rFont val="Lato"/>
        <charset val="134"/>
      </rPr>
      <t>ponçage)</t>
    </r>
    <r>
      <rPr>
        <sz val="11"/>
        <color theme="1"/>
        <rFont val="Lato"/>
        <charset val="134"/>
      </rPr>
      <t xml:space="preserve">
Type de peinture : acrylique haut de gamme ; finition mat ou velours</t>
    </r>
  </si>
  <si>
    <t>TOTAL HT en €</t>
  </si>
  <si>
    <t>TOTAL TTC en €</t>
  </si>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</sst>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5" formatCode="\ #,##0&quot;   &quot;;\-#,##0&quot;   &quot;;&quot; -&quot;#&quot;   &quot;"/>
    <numFmt numFmtId="166" formatCode="#,##0.00&quot; €&quot;"/>
    <numFmt numFmtId="167" formatCode="#,##0.00\ [$€-40C];[Red]\-#,##0.00\ [$€-40C]"/>
    <numFmt numFmtId="169" formatCode="#,##0.00\ &quot;€&quot;"/>
  </numFmts>
  <fonts count="23">
    <font>
      <sz val="11"/>
      <color theme="1"/>
      <name val="Aptos Narrow"/>
      <charset val="134"/>
      <scheme val="minor"/>
    </font>
    <font>
      <sz val="11"/>
      <name val="Abadi"/>
      <charset val="134"/>
    </font>
    <font>
      <sz val="11"/>
      <color theme="0"/>
      <name val="Abadi"/>
      <charset val="134"/>
    </font>
    <font>
      <sz val="20"/>
      <color theme="2" tint="-0.499984740745262"/>
      <name val="Lato"/>
      <charset val="134"/>
    </font>
    <font>
      <sz val="20"/>
      <color indexed="54"/>
      <name val="Abadi"/>
      <charset val="134"/>
    </font>
    <font>
      <sz val="11"/>
      <color rgb="FF969696"/>
      <name val="Lato"/>
      <charset val="134"/>
    </font>
    <font>
      <sz val="11"/>
      <color indexed="55"/>
      <name val="Abadi"/>
      <charset val="134"/>
    </font>
    <font>
      <sz val="11"/>
      <color indexed="8"/>
      <name val="Lato"/>
      <charset val="134"/>
    </font>
    <font>
      <sz val="11"/>
      <name val="Lato"/>
      <charset val="134"/>
    </font>
    <font>
      <sz val="11"/>
      <name val="Abadi MT Condensed Light"/>
      <charset val="134"/>
    </font>
    <font>
      <b/>
      <sz val="11"/>
      <color theme="1"/>
      <name val="Lato"/>
      <charset val="134"/>
    </font>
    <font>
      <sz val="11"/>
      <color theme="1"/>
      <name val="Lato"/>
      <charset val="134"/>
    </font>
    <font>
      <b/>
      <sz val="11"/>
      <name val="Lato"/>
      <charset val="134"/>
    </font>
    <font>
      <sz val="11"/>
      <color rgb="FFFF0000"/>
      <name val="Lato"/>
      <charset val="134"/>
    </font>
    <font>
      <b/>
      <sz val="11"/>
      <color indexed="8"/>
      <name val="Lato"/>
      <charset val="134"/>
    </font>
    <font>
      <sz val="11"/>
      <color theme="0"/>
      <name val="Abadi MT Condensed Light"/>
      <charset val="134"/>
    </font>
    <font>
      <sz val="11"/>
      <color rgb="FF000000"/>
      <name val="Lato"/>
      <charset val="134"/>
    </font>
    <font>
      <b/>
      <sz val="11"/>
      <color rgb="FFFF0000"/>
      <name val="Lato"/>
      <charset val="134"/>
    </font>
    <font>
      <sz val="11"/>
      <color theme="1"/>
      <name val="Aptos Narrow"/>
      <charset val="134"/>
      <scheme val="minor"/>
    </font>
    <font>
      <sz val="11"/>
      <name val="Calibri"/>
      <charset val="134"/>
    </font>
    <font>
      <i/>
      <sz val="11"/>
      <color theme="1"/>
      <name val="Lato"/>
      <charset val="134"/>
    </font>
    <font>
      <b/>
      <sz val="12"/>
      <name val="Calibri"/>
      <charset val="134"/>
    </font>
    <font>
      <b/>
      <sz val="11"/>
      <name val="Abadi"/>
      <charset val="134"/>
    </font>
  </fonts>
  <fills count="12">
    <fill>
      <patternFill patternType="none"/>
    </fill>
    <fill>
      <patternFill patternType="gray125"/>
    </fill>
    <fill>
      <patternFill patternType="solid">
        <fgColor theme="0"/>
        <bgColor indexed="64"/>
      </patternFill>
    </fill>
    <fill>
      <patternFill patternType="solid">
        <fgColor theme="0" tint="-4.9989318521683403E-2"/>
        <bgColor indexed="9"/>
      </patternFill>
    </fill>
    <fill>
      <patternFill patternType="solid">
        <fgColor indexed="9"/>
        <bgColor indexed="26"/>
      </patternFill>
    </fill>
    <fill>
      <patternFill patternType="solid">
        <fgColor theme="2" tint="-0.249977111117893"/>
        <bgColor indexed="26"/>
      </patternFill>
    </fill>
    <fill>
      <patternFill patternType="solid">
        <fgColor theme="2" tint="-0.249977111117893"/>
        <bgColor indexed="64"/>
      </patternFill>
    </fill>
    <fill>
      <patternFill patternType="solid">
        <fgColor theme="3" tint="0.89992980742820516"/>
        <bgColor indexed="26"/>
      </patternFill>
    </fill>
    <fill>
      <patternFill patternType="solid">
        <fgColor theme="3" tint="0.89992980742820516"/>
        <bgColor indexed="55"/>
      </patternFill>
    </fill>
    <fill>
      <patternFill patternType="solid">
        <fgColor theme="7" tint="0.79995117038483843"/>
        <bgColor indexed="26"/>
      </patternFill>
    </fill>
    <fill>
      <patternFill patternType="solid">
        <fgColor theme="7" tint="0.39994506668294322"/>
        <bgColor indexed="26"/>
      </patternFill>
    </fill>
    <fill>
      <patternFill patternType="solid">
        <fgColor theme="7"/>
        <bgColor indexed="26"/>
      </patternFill>
    </fill>
  </fills>
  <borders count="12">
    <border>
      <left/>
      <right/>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indexed="8"/>
      </bottom>
      <diagonal/>
    </border>
  </borders>
  <cellStyleXfs count="3">
    <xf numFmtId="0" fontId="0" fillId="0" borderId="0"/>
    <xf numFmtId="44" fontId="18" fillId="0" borderId="0" applyFont="0" applyFill="0" applyBorder="0" applyAlignment="0" applyProtection="0"/>
    <xf numFmtId="0" fontId="19" fillId="0" borderId="0" applyNumberFormat="0" applyFill="0" applyBorder="0" applyProtection="0"/>
  </cellStyleXfs>
  <cellXfs count="98">
    <xf numFmtId="0" fontId="0" fillId="0" borderId="0" xfId="0"/>
    <xf numFmtId="0" fontId="1" fillId="2" borderId="0" xfId="2" applyFont="1" applyFill="1"/>
    <xf numFmtId="0" fontId="2" fillId="2" borderId="0" xfId="2" applyFont="1" applyFill="1"/>
    <xf numFmtId="0" fontId="1" fillId="0" borderId="0" xfId="2" applyFont="1" applyFill="1" applyBorder="1" applyProtection="1"/>
    <xf numFmtId="0" fontId="1" fillId="0" borderId="0" xfId="2" applyFont="1" applyAlignment="1">
      <alignment vertical="center" wrapText="1"/>
    </xf>
    <xf numFmtId="0" fontId="1" fillId="0" borderId="0" xfId="2" applyFont="1"/>
    <xf numFmtId="49" fontId="7" fillId="5" borderId="4" xfId="2" applyNumberFormat="1" applyFont="1" applyFill="1" applyBorder="1" applyAlignment="1" applyProtection="1">
      <alignment horizontal="center" vertical="center" wrapText="1"/>
    </xf>
    <xf numFmtId="49" fontId="8" fillId="5" borderId="4" xfId="2" applyNumberFormat="1" applyFont="1" applyFill="1" applyBorder="1" applyAlignment="1" applyProtection="1">
      <alignment horizontal="center" vertical="center" wrapText="1"/>
    </xf>
    <xf numFmtId="165" fontId="8" fillId="5" borderId="4" xfId="2" applyNumberFormat="1" applyFont="1" applyFill="1" applyBorder="1" applyAlignment="1" applyProtection="1">
      <alignment horizontal="center" vertical="center" wrapText="1"/>
    </xf>
    <xf numFmtId="0" fontId="8" fillId="6" borderId="4" xfId="2" applyFont="1" applyFill="1" applyBorder="1" applyAlignment="1">
      <alignment horizontal="center" vertical="center"/>
    </xf>
    <xf numFmtId="0" fontId="9" fillId="0" borderId="0" xfId="2" applyFont="1"/>
    <xf numFmtId="0" fontId="9" fillId="2" borderId="0" xfId="2" applyFont="1" applyFill="1"/>
    <xf numFmtId="49" fontId="10" fillId="7" borderId="4" xfId="2" applyNumberFormat="1" applyFont="1" applyFill="1" applyBorder="1" applyAlignment="1" applyProtection="1">
      <alignment horizontal="center" vertical="center" wrapText="1"/>
    </xf>
    <xf numFmtId="49" fontId="10" fillId="7" borderId="5" xfId="2" applyNumberFormat="1" applyFont="1" applyFill="1" applyBorder="1" applyAlignment="1" applyProtection="1">
      <alignment horizontal="center" vertical="center" wrapText="1"/>
    </xf>
    <xf numFmtId="165" fontId="11" fillId="7" borderId="5" xfId="2" applyNumberFormat="1" applyFont="1" applyFill="1" applyBorder="1" applyAlignment="1" applyProtection="1">
      <alignment horizontal="center" vertical="center" wrapText="1"/>
    </xf>
    <xf numFmtId="165" fontId="11" fillId="7" borderId="6" xfId="2" applyNumberFormat="1" applyFont="1" applyFill="1" applyBorder="1" applyAlignment="1" applyProtection="1">
      <alignment horizontal="center" vertical="center" wrapText="1"/>
    </xf>
    <xf numFmtId="166" fontId="7" fillId="8" borderId="6" xfId="2" applyNumberFormat="1" applyFont="1" applyFill="1" applyBorder="1" applyAlignment="1">
      <alignment horizontal="center" vertical="center" wrapText="1"/>
    </xf>
    <xf numFmtId="166" fontId="7" fillId="8" borderId="7" xfId="2" applyNumberFormat="1" applyFont="1" applyFill="1" applyBorder="1" applyAlignment="1">
      <alignment horizontal="center" vertical="center" wrapText="1"/>
    </xf>
    <xf numFmtId="49" fontId="12" fillId="4" borderId="4" xfId="2" applyNumberFormat="1" applyFont="1" applyFill="1" applyBorder="1" applyAlignment="1">
      <alignment horizontal="center" vertical="center" wrapText="1"/>
    </xf>
    <xf numFmtId="49" fontId="8" fillId="4" borderId="4" xfId="2" applyNumberFormat="1" applyFont="1" applyFill="1" applyBorder="1" applyAlignment="1">
      <alignment horizontal="left" vertical="center" wrapText="1" indent="1"/>
    </xf>
    <xf numFmtId="165" fontId="7" fillId="4" borderId="8" xfId="2" applyNumberFormat="1" applyFont="1" applyFill="1" applyBorder="1" applyAlignment="1" applyProtection="1">
      <alignment horizontal="left" vertical="center" wrapText="1" indent="1"/>
    </xf>
    <xf numFmtId="0" fontId="8" fillId="4" borderId="8" xfId="2" applyFont="1" applyFill="1" applyBorder="1" applyAlignment="1">
      <alignment horizontal="center" vertical="center" wrapText="1"/>
    </xf>
    <xf numFmtId="167" fontId="13" fillId="4" borderId="8" xfId="1" applyNumberFormat="1" applyFont="1" applyFill="1" applyBorder="1" applyAlignment="1">
      <alignment horizontal="center" vertical="center" wrapText="1"/>
    </xf>
    <xf numFmtId="167" fontId="8" fillId="4" borderId="8" xfId="2" applyNumberFormat="1" applyFont="1" applyFill="1" applyBorder="1" applyAlignment="1">
      <alignment horizontal="center" vertical="center" wrapText="1"/>
    </xf>
    <xf numFmtId="165" fontId="7" fillId="4" borderId="4" xfId="2" applyNumberFormat="1" applyFont="1" applyFill="1" applyBorder="1" applyAlignment="1" applyProtection="1">
      <alignment horizontal="left" vertical="center" wrapText="1" indent="1"/>
    </xf>
    <xf numFmtId="0" fontId="8" fillId="4" borderId="4" xfId="2" applyFont="1" applyFill="1" applyBorder="1" applyAlignment="1">
      <alignment horizontal="center" vertical="center" wrapText="1"/>
    </xf>
    <xf numFmtId="167" fontId="13" fillId="4" borderId="4" xfId="1" applyNumberFormat="1" applyFont="1" applyFill="1" applyBorder="1" applyAlignment="1">
      <alignment horizontal="center" vertical="center" wrapText="1"/>
    </xf>
    <xf numFmtId="167" fontId="8" fillId="4" borderId="4" xfId="2" applyNumberFormat="1" applyFont="1" applyFill="1" applyBorder="1" applyAlignment="1">
      <alignment horizontal="center" vertical="center" wrapText="1"/>
    </xf>
    <xf numFmtId="0" fontId="11" fillId="0" borderId="0" xfId="0" applyFont="1"/>
    <xf numFmtId="49" fontId="7" fillId="7" borderId="4" xfId="2" applyNumberFormat="1" applyFont="1" applyFill="1" applyBorder="1" applyAlignment="1" applyProtection="1">
      <alignment horizontal="center" vertical="center" wrapText="1"/>
    </xf>
    <xf numFmtId="49" fontId="10" fillId="7" borderId="5" xfId="2" applyNumberFormat="1" applyFont="1" applyFill="1" applyBorder="1" applyAlignment="1" applyProtection="1">
      <alignment horizontal="left" vertical="center" wrapText="1" indent="1"/>
    </xf>
    <xf numFmtId="165" fontId="8" fillId="7" borderId="5" xfId="2" applyNumberFormat="1" applyFont="1" applyFill="1" applyBorder="1" applyAlignment="1" applyProtection="1">
      <alignment horizontal="center" vertical="center" wrapText="1"/>
    </xf>
    <xf numFmtId="166" fontId="14" fillId="7" borderId="6" xfId="2" applyNumberFormat="1" applyFont="1" applyFill="1" applyBorder="1" applyAlignment="1">
      <alignment horizontal="right" vertical="center" wrapText="1"/>
    </xf>
    <xf numFmtId="166" fontId="14" fillId="7" borderId="7" xfId="2" applyNumberFormat="1" applyFont="1" applyFill="1" applyBorder="1" applyAlignment="1">
      <alignment horizontal="right" vertical="center" wrapText="1"/>
    </xf>
    <xf numFmtId="49" fontId="12" fillId="4" borderId="4" xfId="2" applyNumberFormat="1" applyFont="1" applyFill="1" applyBorder="1" applyAlignment="1" applyProtection="1">
      <alignment horizontal="center" vertical="center" wrapText="1"/>
    </xf>
    <xf numFmtId="49" fontId="11" fillId="4" borderId="4" xfId="2" applyNumberFormat="1" applyFont="1" applyFill="1" applyBorder="1" applyAlignment="1" applyProtection="1">
      <alignment horizontal="left" vertical="center" wrapText="1" indent="1"/>
    </xf>
    <xf numFmtId="0" fontId="15" fillId="2" borderId="0" xfId="2" applyFont="1" applyFill="1"/>
    <xf numFmtId="49" fontId="8" fillId="4" borderId="4" xfId="2" applyNumberFormat="1" applyFont="1" applyFill="1" applyBorder="1" applyAlignment="1" applyProtection="1">
      <alignment horizontal="left" vertical="center" wrapText="1" indent="1"/>
    </xf>
    <xf numFmtId="49" fontId="12" fillId="0" borderId="4" xfId="2" applyNumberFormat="1" applyFont="1" applyFill="1" applyBorder="1" applyAlignment="1" applyProtection="1">
      <alignment horizontal="center" vertical="center" wrapText="1"/>
    </xf>
    <xf numFmtId="0" fontId="16" fillId="0" borderId="4" xfId="0" applyFont="1" applyBorder="1" applyAlignment="1">
      <alignment horizontal="left" vertical="center" wrapText="1" indent="1"/>
    </xf>
    <xf numFmtId="49" fontId="12" fillId="4" borderId="0" xfId="2" applyNumberFormat="1" applyFont="1" applyFill="1" applyAlignment="1" applyProtection="1">
      <alignment horizontal="center" vertical="center" wrapText="1"/>
    </xf>
    <xf numFmtId="49" fontId="8" fillId="4" borderId="0" xfId="2" applyNumberFormat="1" applyFont="1" applyFill="1" applyAlignment="1" applyProtection="1">
      <alignment horizontal="left" vertical="center" wrapText="1" indent="1"/>
    </xf>
    <xf numFmtId="165" fontId="7" fillId="4" borderId="0" xfId="2" applyNumberFormat="1" applyFont="1" applyFill="1" applyAlignment="1" applyProtection="1">
      <alignment horizontal="left" vertical="center" wrapText="1" indent="1"/>
    </xf>
    <xf numFmtId="0" fontId="8" fillId="4" borderId="0" xfId="2" applyFont="1" applyFill="1" applyAlignment="1">
      <alignment horizontal="center" vertical="center" wrapText="1"/>
    </xf>
    <xf numFmtId="167" fontId="8" fillId="4" borderId="0" xfId="1" applyNumberFormat="1" applyFont="1" applyFill="1" applyAlignment="1">
      <alignment horizontal="center" vertical="center" wrapText="1"/>
    </xf>
    <xf numFmtId="167" fontId="8" fillId="4" borderId="0" xfId="2" applyNumberFormat="1" applyFont="1" applyFill="1" applyAlignment="1">
      <alignment horizontal="center" vertical="center" wrapText="1"/>
    </xf>
    <xf numFmtId="49" fontId="12" fillId="7" borderId="5" xfId="2" applyNumberFormat="1" applyFont="1" applyFill="1" applyBorder="1" applyAlignment="1" applyProtection="1">
      <alignment horizontal="left" vertical="center" wrapText="1" indent="1"/>
    </xf>
    <xf numFmtId="166" fontId="7" fillId="7" borderId="6" xfId="2" applyNumberFormat="1" applyFont="1" applyFill="1" applyBorder="1" applyAlignment="1">
      <alignment horizontal="center" vertical="center" wrapText="1"/>
    </xf>
    <xf numFmtId="166" fontId="8" fillId="7" borderId="7" xfId="2" applyNumberFormat="1" applyFont="1" applyFill="1" applyBorder="1" applyAlignment="1">
      <alignment horizontal="center" vertical="center" wrapText="1"/>
    </xf>
    <xf numFmtId="0" fontId="8" fillId="4" borderId="8" xfId="2" applyFont="1" applyFill="1" applyBorder="1" applyAlignment="1" applyProtection="1">
      <alignment horizontal="left" vertical="center" wrapText="1" indent="1"/>
    </xf>
    <xf numFmtId="0" fontId="8" fillId="4" borderId="4" xfId="2" applyFont="1" applyFill="1" applyBorder="1" applyAlignment="1" applyProtection="1">
      <alignment horizontal="left" vertical="center" wrapText="1" indent="1"/>
    </xf>
    <xf numFmtId="166" fontId="13" fillId="7" borderId="6" xfId="2" applyNumberFormat="1" applyFont="1" applyFill="1" applyBorder="1" applyAlignment="1">
      <alignment horizontal="center" vertical="center" wrapText="1"/>
    </xf>
    <xf numFmtId="166" fontId="13" fillId="7" borderId="7" xfId="2" applyNumberFormat="1" applyFont="1" applyFill="1" applyBorder="1" applyAlignment="1">
      <alignment horizontal="center" vertical="center" wrapText="1"/>
    </xf>
    <xf numFmtId="0" fontId="11" fillId="0" borderId="8" xfId="0" applyFont="1" applyBorder="1" applyAlignment="1">
      <alignment horizontal="left" vertical="center" wrapText="1" indent="1"/>
    </xf>
    <xf numFmtId="165" fontId="13" fillId="7" borderId="5" xfId="2" applyNumberFormat="1" applyFont="1" applyFill="1" applyBorder="1" applyAlignment="1" applyProtection="1">
      <alignment horizontal="center" vertical="center" wrapText="1"/>
    </xf>
    <xf numFmtId="165" fontId="13" fillId="7" borderId="6" xfId="2" applyNumberFormat="1" applyFont="1" applyFill="1" applyBorder="1" applyAlignment="1" applyProtection="1">
      <alignment horizontal="center" vertical="center" wrapText="1"/>
    </xf>
    <xf numFmtId="166" fontId="17" fillId="7" borderId="6" xfId="2" applyNumberFormat="1" applyFont="1" applyFill="1" applyBorder="1" applyAlignment="1">
      <alignment horizontal="right" vertical="center" wrapText="1"/>
    </xf>
    <xf numFmtId="0" fontId="11" fillId="0" borderId="4" xfId="0" applyFont="1" applyBorder="1" applyAlignment="1">
      <alignment horizontal="left" vertical="center" wrapText="1" indent="1"/>
    </xf>
    <xf numFmtId="49" fontId="12" fillId="4" borderId="0" xfId="2" applyNumberFormat="1" applyFont="1" applyFill="1" applyBorder="1" applyAlignment="1" applyProtection="1">
      <alignment horizontal="center" vertical="center" wrapText="1"/>
    </xf>
    <xf numFmtId="49" fontId="8" fillId="4" borderId="0" xfId="2" applyNumberFormat="1" applyFont="1" applyFill="1" applyBorder="1" applyAlignment="1" applyProtection="1">
      <alignment horizontal="left" vertical="center" wrapText="1" indent="1"/>
    </xf>
    <xf numFmtId="0" fontId="11" fillId="0" borderId="0" xfId="0" applyFont="1" applyAlignment="1">
      <alignment horizontal="left" vertical="center" wrapText="1" indent="1"/>
    </xf>
    <xf numFmtId="0" fontId="8" fillId="4" borderId="0" xfId="2" applyFont="1" applyFill="1" applyBorder="1" applyAlignment="1">
      <alignment horizontal="center" vertical="center" wrapText="1"/>
    </xf>
    <xf numFmtId="167" fontId="8" fillId="4" borderId="0" xfId="1" applyNumberFormat="1" applyFont="1" applyFill="1" applyBorder="1" applyAlignment="1">
      <alignment horizontal="center" vertical="center" wrapText="1"/>
    </xf>
    <xf numFmtId="167" fontId="8" fillId="4" borderId="0" xfId="2" applyNumberFormat="1" applyFont="1" applyFill="1" applyBorder="1" applyAlignment="1">
      <alignment horizontal="center" vertical="center" wrapText="1"/>
    </xf>
    <xf numFmtId="49" fontId="7" fillId="4" borderId="8" xfId="2" applyNumberFormat="1" applyFont="1" applyFill="1" applyBorder="1" applyAlignment="1" applyProtection="1">
      <alignment horizontal="center" vertical="center" wrapText="1"/>
    </xf>
    <xf numFmtId="0" fontId="9" fillId="0" borderId="0" xfId="0" applyFont="1"/>
    <xf numFmtId="49" fontId="7" fillId="4" borderId="4" xfId="2" applyNumberFormat="1" applyFont="1" applyFill="1" applyBorder="1" applyAlignment="1" applyProtection="1">
      <alignment horizontal="center" vertical="center" wrapText="1"/>
    </xf>
    <xf numFmtId="0" fontId="9" fillId="0" borderId="0" xfId="2" applyFont="1" applyFill="1" applyBorder="1" applyProtection="1"/>
    <xf numFmtId="0" fontId="9" fillId="0" borderId="0" xfId="2" applyFont="1" applyAlignment="1">
      <alignment vertical="center" wrapText="1"/>
    </xf>
    <xf numFmtId="0" fontId="1" fillId="0" borderId="0" xfId="0" applyFont="1"/>
    <xf numFmtId="49" fontId="3" fillId="3" borderId="1" xfId="2" applyNumberFormat="1" applyFont="1" applyFill="1" applyBorder="1" applyAlignment="1" applyProtection="1">
      <alignment horizontal="center" vertical="center" wrapText="1"/>
    </xf>
    <xf numFmtId="49" fontId="4" fillId="3" borderId="2" xfId="2" applyNumberFormat="1" applyFont="1" applyFill="1" applyBorder="1" applyAlignment="1" applyProtection="1">
      <alignment horizontal="center" vertical="center" wrapText="1"/>
    </xf>
    <xf numFmtId="49" fontId="5" fillId="4" borderId="3" xfId="2" applyNumberFormat="1" applyFont="1" applyFill="1" applyBorder="1" applyAlignment="1" applyProtection="1">
      <alignment horizontal="center" vertical="center" wrapText="1"/>
    </xf>
    <xf numFmtId="49" fontId="6" fillId="4" borderId="0" xfId="2" applyNumberFormat="1" applyFont="1" applyFill="1" applyBorder="1" applyAlignment="1" applyProtection="1">
      <alignment horizontal="center" vertical="center" wrapText="1"/>
    </xf>
    <xf numFmtId="165" fontId="10" fillId="7" borderId="6" xfId="2" applyNumberFormat="1" applyFont="1" applyFill="1" applyBorder="1" applyAlignment="1" applyProtection="1">
      <alignment horizontal="center" vertical="center" wrapText="1"/>
    </xf>
    <xf numFmtId="167" fontId="11" fillId="4" borderId="8" xfId="1" applyNumberFormat="1" applyFont="1" applyFill="1" applyBorder="1" applyAlignment="1">
      <alignment horizontal="center" vertical="center" wrapText="1"/>
    </xf>
    <xf numFmtId="167" fontId="11" fillId="4" borderId="9" xfId="1" applyNumberFormat="1" applyFont="1" applyFill="1" applyBorder="1" applyAlignment="1">
      <alignment horizontal="center" vertical="center" wrapText="1"/>
    </xf>
    <xf numFmtId="167" fontId="8" fillId="4" borderId="9" xfId="2" applyNumberFormat="1" applyFont="1" applyFill="1" applyBorder="1" applyAlignment="1">
      <alignment horizontal="center" vertical="center" wrapText="1"/>
    </xf>
    <xf numFmtId="167" fontId="8" fillId="4" borderId="6" xfId="1" applyNumberFormat="1" applyFont="1" applyFill="1" applyBorder="1" applyAlignment="1">
      <alignment horizontal="center" vertical="center" wrapText="1"/>
    </xf>
    <xf numFmtId="167" fontId="11" fillId="4" borderId="6" xfId="1" applyNumberFormat="1" applyFont="1" applyFill="1" applyBorder="1" applyAlignment="1">
      <alignment horizontal="center" vertical="center" wrapText="1"/>
    </xf>
    <xf numFmtId="167" fontId="8" fillId="4" borderId="6" xfId="2" applyNumberFormat="1" applyFont="1" applyFill="1" applyBorder="1" applyAlignment="1">
      <alignment horizontal="center" vertical="center" wrapText="1"/>
    </xf>
    <xf numFmtId="0" fontId="11" fillId="0" borderId="6" xfId="0" applyFont="1" applyBorder="1"/>
    <xf numFmtId="167" fontId="11" fillId="4" borderId="0" xfId="1" applyNumberFormat="1" applyFont="1" applyFill="1" applyBorder="1" applyAlignment="1">
      <alignment horizontal="center" vertical="center" wrapText="1"/>
    </xf>
    <xf numFmtId="0" fontId="9" fillId="0" borderId="0" xfId="2" applyFont="1" applyBorder="1"/>
    <xf numFmtId="0" fontId="11" fillId="0" borderId="0" xfId="0" applyFont="1" applyBorder="1"/>
    <xf numFmtId="0" fontId="0" fillId="0" borderId="0" xfId="0" applyBorder="1"/>
    <xf numFmtId="0" fontId="9" fillId="0" borderId="0" xfId="2" applyFont="1" applyFill="1" applyProtection="1"/>
    <xf numFmtId="0" fontId="1" fillId="0" borderId="0" xfId="2" applyFont="1" applyFill="1" applyProtection="1"/>
    <xf numFmtId="49" fontId="21" fillId="9" borderId="4" xfId="2" applyNumberFormat="1" applyFont="1" applyFill="1" applyBorder="1" applyAlignment="1">
      <alignment horizontal="center" vertical="center" wrapText="1"/>
    </xf>
    <xf numFmtId="49" fontId="21" fillId="10" borderId="4" xfId="2" applyNumberFormat="1" applyFont="1" applyFill="1" applyBorder="1" applyAlignment="1">
      <alignment horizontal="center" vertical="center" wrapText="1"/>
    </xf>
    <xf numFmtId="49" fontId="21" fillId="11" borderId="4" xfId="2" applyNumberFormat="1" applyFont="1" applyFill="1" applyBorder="1" applyAlignment="1">
      <alignment horizontal="center" vertical="center" wrapText="1"/>
    </xf>
    <xf numFmtId="0" fontId="1" fillId="0" borderId="0" xfId="2" applyFont="1" applyAlignment="1"/>
    <xf numFmtId="0" fontId="22" fillId="0" borderId="0" xfId="2" applyFont="1" applyFill="1" applyProtection="1"/>
    <xf numFmtId="0" fontId="22" fillId="0" borderId="0" xfId="2" applyFont="1" applyAlignment="1">
      <alignment vertical="center" wrapText="1"/>
    </xf>
    <xf numFmtId="0" fontId="22" fillId="0" borderId="0" xfId="2" applyFont="1"/>
    <xf numFmtId="169" fontId="21" fillId="9" borderId="10" xfId="2" applyNumberFormat="1" applyFont="1" applyFill="1" applyBorder="1" applyAlignment="1">
      <alignment horizontal="center" vertical="center" wrapText="1"/>
    </xf>
    <xf numFmtId="169" fontId="21" fillId="10" borderId="4" xfId="2" applyNumberFormat="1" applyFont="1" applyFill="1" applyBorder="1" applyAlignment="1">
      <alignment horizontal="center" vertical="center" wrapText="1"/>
    </xf>
    <xf numFmtId="169" fontId="21" fillId="11" borderId="11" xfId="2" applyNumberFormat="1" applyFont="1" applyFill="1" applyBorder="1" applyAlignment="1">
      <alignment horizontal="center" vertical="center" wrapText="1"/>
    </xf>
  </cellXfs>
  <cellStyles count="3">
    <cellStyle name="Excel Built-in Normal" xfId="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H52"/>
  <sheetViews>
    <sheetView showGridLines="0" topLeftCell="A26" zoomScale="80" zoomScaleNormal="80" workbookViewId="0">
      <selection activeCell="J40" sqref="J40"/>
    </sheetView>
  </sheetViews>
  <sheetFormatPr baseColWidth="10" defaultColWidth="10.625" defaultRowHeight="13.5"/>
  <cols>
    <col min="1" max="1" width="5.5" style="3" customWidth="1"/>
    <col min="2" max="2" width="26.75" style="3" customWidth="1"/>
    <col min="3" max="3" width="75.875" style="3" customWidth="1"/>
    <col min="4" max="4" width="12.875" style="3" customWidth="1"/>
    <col min="5" max="5" width="12.625" style="4" customWidth="1"/>
    <col min="6" max="6" width="10.875" style="5" customWidth="1"/>
    <col min="7" max="7" width="13.75" style="5" customWidth="1"/>
    <col min="8" max="16384" width="10.625" style="5"/>
  </cols>
  <sheetData>
    <row r="1" spans="1:8" ht="69.95" customHeight="1">
      <c r="A1" s="70" t="s">
        <v>0</v>
      </c>
      <c r="B1" s="71"/>
      <c r="C1" s="71"/>
      <c r="D1" s="71"/>
      <c r="E1" s="71"/>
      <c r="F1" s="71"/>
      <c r="G1" s="71"/>
    </row>
    <row r="2" spans="1:8" ht="88.5" customHeight="1">
      <c r="A2" s="72" t="s">
        <v>1</v>
      </c>
      <c r="B2" s="73"/>
      <c r="C2" s="73"/>
      <c r="D2" s="73"/>
      <c r="E2" s="73"/>
      <c r="F2" s="73"/>
      <c r="G2" s="73"/>
    </row>
    <row r="3" spans="1:8" ht="26.1" customHeight="1">
      <c r="A3" s="6"/>
      <c r="B3" s="7" t="s">
        <v>2</v>
      </c>
      <c r="C3" s="7" t="s">
        <v>3</v>
      </c>
      <c r="D3" s="8" t="s">
        <v>4</v>
      </c>
      <c r="E3" s="9" t="s">
        <v>5</v>
      </c>
      <c r="F3" s="9" t="s">
        <v>6</v>
      </c>
      <c r="G3" s="9" t="s">
        <v>7</v>
      </c>
      <c r="H3" s="10"/>
    </row>
    <row r="4" spans="1:8" s="1" customFormat="1" ht="14.1" customHeight="1">
      <c r="A4"/>
      <c r="B4"/>
      <c r="C4"/>
      <c r="D4"/>
      <c r="E4"/>
      <c r="F4"/>
      <c r="G4"/>
      <c r="H4" s="11"/>
    </row>
    <row r="5" spans="1:8" ht="23.1" customHeight="1">
      <c r="A5" s="12" t="s">
        <v>8</v>
      </c>
      <c r="B5" s="13" t="s">
        <v>9</v>
      </c>
      <c r="C5" s="14"/>
      <c r="D5" s="15"/>
      <c r="E5" s="16"/>
      <c r="F5" s="16"/>
      <c r="G5" s="17"/>
      <c r="H5" s="10"/>
    </row>
    <row r="6" spans="1:8" ht="63.75" customHeight="1">
      <c r="A6" s="18" t="s">
        <v>10</v>
      </c>
      <c r="B6" s="19" t="s">
        <v>11</v>
      </c>
      <c r="C6" s="20" t="s">
        <v>12</v>
      </c>
      <c r="D6" s="21" t="s">
        <v>13</v>
      </c>
      <c r="E6" s="22">
        <v>0</v>
      </c>
      <c r="F6" s="23">
        <f t="shared" ref="F6:F10" si="0">0.2*E6</f>
        <v>0</v>
      </c>
      <c r="G6" s="23">
        <f t="shared" ref="G6:G10" si="1">E6+F6</f>
        <v>0</v>
      </c>
      <c r="H6" s="10"/>
    </row>
    <row r="7" spans="1:8" ht="63.75" customHeight="1">
      <c r="A7" s="18" t="s">
        <v>14</v>
      </c>
      <c r="B7" s="19" t="s">
        <v>15</v>
      </c>
      <c r="C7" s="24" t="s">
        <v>16</v>
      </c>
      <c r="D7" s="25" t="s">
        <v>13</v>
      </c>
      <c r="E7" s="26">
        <v>0</v>
      </c>
      <c r="F7" s="27">
        <f t="shared" si="0"/>
        <v>0</v>
      </c>
      <c r="G7" s="27">
        <f t="shared" si="1"/>
        <v>0</v>
      </c>
      <c r="H7" s="10"/>
    </row>
    <row r="8" spans="1:8" ht="63.75" customHeight="1">
      <c r="A8" s="18" t="s">
        <v>17</v>
      </c>
      <c r="B8" s="19" t="s">
        <v>18</v>
      </c>
      <c r="C8" s="24" t="s">
        <v>19</v>
      </c>
      <c r="D8" s="25" t="s">
        <v>13</v>
      </c>
      <c r="E8" s="26">
        <v>0</v>
      </c>
      <c r="F8" s="27">
        <f t="shared" si="0"/>
        <v>0</v>
      </c>
      <c r="G8" s="27">
        <f t="shared" si="1"/>
        <v>0</v>
      </c>
      <c r="H8" s="10"/>
    </row>
    <row r="9" spans="1:8" ht="63.75" customHeight="1">
      <c r="A9" s="18" t="s">
        <v>20</v>
      </c>
      <c r="B9" s="19" t="s">
        <v>21</v>
      </c>
      <c r="C9" s="24" t="s">
        <v>22</v>
      </c>
      <c r="D9" s="25" t="s">
        <v>13</v>
      </c>
      <c r="E9" s="26">
        <v>0</v>
      </c>
      <c r="F9" s="27">
        <f t="shared" si="0"/>
        <v>0</v>
      </c>
      <c r="G9" s="27">
        <f t="shared" si="1"/>
        <v>0</v>
      </c>
      <c r="H9" s="10"/>
    </row>
    <row r="10" spans="1:8" ht="63.75" customHeight="1">
      <c r="A10" s="18" t="s">
        <v>23</v>
      </c>
      <c r="B10" s="19" t="s">
        <v>24</v>
      </c>
      <c r="C10" s="24" t="s">
        <v>25</v>
      </c>
      <c r="D10" s="25" t="s">
        <v>13</v>
      </c>
      <c r="E10" s="26">
        <v>0</v>
      </c>
      <c r="F10" s="27">
        <f t="shared" si="0"/>
        <v>0</v>
      </c>
      <c r="G10" s="27">
        <f t="shared" si="1"/>
        <v>0</v>
      </c>
      <c r="H10" s="10"/>
    </row>
    <row r="11" spans="1:8" ht="63.75" customHeight="1">
      <c r="A11" s="18" t="s">
        <v>26</v>
      </c>
      <c r="B11" s="19" t="s">
        <v>27</v>
      </c>
      <c r="C11" s="24" t="s">
        <v>28</v>
      </c>
      <c r="D11" s="25" t="s">
        <v>13</v>
      </c>
      <c r="E11" s="26">
        <v>0</v>
      </c>
      <c r="F11" s="27">
        <f t="shared" ref="F11" si="2">0.2*E11</f>
        <v>0</v>
      </c>
      <c r="G11" s="27">
        <f t="shared" ref="G11" si="3">E11+F11</f>
        <v>0</v>
      </c>
      <c r="H11" s="10"/>
    </row>
    <row r="12" spans="1:8" ht="63.75" customHeight="1">
      <c r="A12" s="18" t="s">
        <v>29</v>
      </c>
      <c r="B12" s="19" t="s">
        <v>30</v>
      </c>
      <c r="C12" s="24" t="s">
        <v>31</v>
      </c>
      <c r="D12" s="25" t="s">
        <v>32</v>
      </c>
      <c r="E12" s="26">
        <v>0</v>
      </c>
      <c r="F12" s="27">
        <f>0.2*E12</f>
        <v>0</v>
      </c>
      <c r="G12" s="27">
        <f>E12+F12</f>
        <v>0</v>
      </c>
      <c r="H12" s="10"/>
    </row>
    <row r="13" spans="1:8" ht="63.75" customHeight="1">
      <c r="A13" s="18" t="s">
        <v>33</v>
      </c>
      <c r="B13" s="19" t="s">
        <v>34</v>
      </c>
      <c r="C13" s="24" t="s">
        <v>35</v>
      </c>
      <c r="D13" s="25" t="s">
        <v>32</v>
      </c>
      <c r="E13" s="26">
        <v>0</v>
      </c>
      <c r="F13" s="27">
        <f>0.2*E13</f>
        <v>0</v>
      </c>
      <c r="G13" s="27">
        <f>E13+F13</f>
        <v>0</v>
      </c>
      <c r="H13" s="10"/>
    </row>
    <row r="14" spans="1:8" ht="60" customHeight="1">
      <c r="A14" s="18" t="s">
        <v>36</v>
      </c>
      <c r="B14" s="19" t="s">
        <v>37</v>
      </c>
      <c r="C14" s="24" t="s">
        <v>38</v>
      </c>
      <c r="D14" s="25" t="s">
        <v>13</v>
      </c>
      <c r="E14" s="26">
        <v>0</v>
      </c>
      <c r="F14" s="27">
        <f>0.2*E14</f>
        <v>0</v>
      </c>
      <c r="G14" s="27">
        <f>E14+F14</f>
        <v>0</v>
      </c>
      <c r="H14" s="10"/>
    </row>
    <row r="15" spans="1:8" ht="21" customHeight="1">
      <c r="A15" s="28"/>
      <c r="B15" s="28"/>
      <c r="C15" s="28"/>
      <c r="D15" s="28"/>
      <c r="E15" s="28"/>
      <c r="F15" s="28"/>
      <c r="G15" s="28"/>
      <c r="H15" s="10"/>
    </row>
    <row r="16" spans="1:8" ht="30" customHeight="1">
      <c r="A16" s="29" t="s">
        <v>39</v>
      </c>
      <c r="B16" s="30" t="s">
        <v>40</v>
      </c>
      <c r="C16" s="31"/>
      <c r="D16" s="15"/>
      <c r="E16" s="32"/>
      <c r="F16" s="32"/>
      <c r="G16" s="33"/>
      <c r="H16" s="10"/>
    </row>
    <row r="17" spans="1:8" s="2" customFormat="1" ht="51" customHeight="1">
      <c r="A17" s="34" t="s">
        <v>41</v>
      </c>
      <c r="B17" s="35" t="s">
        <v>42</v>
      </c>
      <c r="C17" s="20" t="s">
        <v>43</v>
      </c>
      <c r="D17" s="21" t="s">
        <v>44</v>
      </c>
      <c r="E17" s="22">
        <v>0</v>
      </c>
      <c r="F17" s="23">
        <f t="shared" ref="F17" si="4">0.2*E17</f>
        <v>0</v>
      </c>
      <c r="G17" s="23">
        <f t="shared" ref="G17" si="5">E17+F17</f>
        <v>0</v>
      </c>
      <c r="H17" s="36"/>
    </row>
    <row r="18" spans="1:8" s="2" customFormat="1" ht="42" customHeight="1">
      <c r="A18" s="34" t="s">
        <v>45</v>
      </c>
      <c r="B18" s="35" t="s">
        <v>46</v>
      </c>
      <c r="C18" s="24" t="s">
        <v>47</v>
      </c>
      <c r="D18" s="25" t="s">
        <v>32</v>
      </c>
      <c r="E18" s="26">
        <v>0</v>
      </c>
      <c r="F18" s="27">
        <f t="shared" ref="F18:F25" si="6">0.2*E18</f>
        <v>0</v>
      </c>
      <c r="G18" s="27">
        <f t="shared" ref="G18:G25" si="7">E18+F18</f>
        <v>0</v>
      </c>
      <c r="H18" s="36"/>
    </row>
    <row r="19" spans="1:8" ht="50.1" customHeight="1">
      <c r="A19" s="34" t="s">
        <v>48</v>
      </c>
      <c r="B19" s="37" t="s">
        <v>49</v>
      </c>
      <c r="C19" s="24" t="s">
        <v>50</v>
      </c>
      <c r="D19" s="25" t="s">
        <v>32</v>
      </c>
      <c r="E19" s="26">
        <v>0</v>
      </c>
      <c r="F19" s="27">
        <f t="shared" si="6"/>
        <v>0</v>
      </c>
      <c r="G19" s="27">
        <f t="shared" si="7"/>
        <v>0</v>
      </c>
      <c r="H19" s="10"/>
    </row>
    <row r="20" spans="1:8" ht="47.1" customHeight="1">
      <c r="A20" s="34" t="s">
        <v>51</v>
      </c>
      <c r="B20" s="37" t="s">
        <v>52</v>
      </c>
      <c r="C20" s="24" t="s">
        <v>53</v>
      </c>
      <c r="D20" s="25" t="s">
        <v>32</v>
      </c>
      <c r="E20" s="26">
        <v>0</v>
      </c>
      <c r="F20" s="27">
        <f t="shared" si="6"/>
        <v>0</v>
      </c>
      <c r="G20" s="27">
        <f t="shared" si="7"/>
        <v>0</v>
      </c>
      <c r="H20" s="10"/>
    </row>
    <row r="21" spans="1:8" ht="47.1" customHeight="1">
      <c r="A21" s="34" t="s">
        <v>54</v>
      </c>
      <c r="B21" s="37" t="s">
        <v>55</v>
      </c>
      <c r="C21" s="24" t="s">
        <v>56</v>
      </c>
      <c r="D21" s="25" t="s">
        <v>32</v>
      </c>
      <c r="E21" s="26">
        <v>0</v>
      </c>
      <c r="F21" s="27">
        <f t="shared" si="6"/>
        <v>0</v>
      </c>
      <c r="G21" s="27">
        <f t="shared" si="7"/>
        <v>0</v>
      </c>
      <c r="H21" s="10"/>
    </row>
    <row r="22" spans="1:8" ht="47.1" customHeight="1">
      <c r="A22" s="34" t="s">
        <v>57</v>
      </c>
      <c r="B22" s="37" t="s">
        <v>58</v>
      </c>
      <c r="C22" s="24" t="s">
        <v>59</v>
      </c>
      <c r="D22" s="25" t="s">
        <v>32</v>
      </c>
      <c r="E22" s="26">
        <v>0</v>
      </c>
      <c r="F22" s="27">
        <f t="shared" si="6"/>
        <v>0</v>
      </c>
      <c r="G22" s="27">
        <f t="shared" si="7"/>
        <v>0</v>
      </c>
      <c r="H22" s="10"/>
    </row>
    <row r="23" spans="1:8" ht="47.1" customHeight="1">
      <c r="A23" s="34" t="s">
        <v>60</v>
      </c>
      <c r="B23" s="37" t="s">
        <v>61</v>
      </c>
      <c r="C23" s="24" t="s">
        <v>62</v>
      </c>
      <c r="D23" s="25" t="s">
        <v>13</v>
      </c>
      <c r="E23" s="26">
        <v>0</v>
      </c>
      <c r="F23" s="27">
        <f t="shared" si="6"/>
        <v>0</v>
      </c>
      <c r="G23" s="27">
        <f t="shared" si="7"/>
        <v>0</v>
      </c>
      <c r="H23" s="10"/>
    </row>
    <row r="24" spans="1:8" ht="47.1" customHeight="1">
      <c r="A24" s="34" t="s">
        <v>63</v>
      </c>
      <c r="B24" s="37" t="s">
        <v>64</v>
      </c>
      <c r="C24" s="24" t="s">
        <v>65</v>
      </c>
      <c r="D24" s="25" t="s">
        <v>13</v>
      </c>
      <c r="E24" s="26">
        <v>0</v>
      </c>
      <c r="F24" s="27">
        <f t="shared" si="6"/>
        <v>0</v>
      </c>
      <c r="G24" s="27">
        <f t="shared" si="7"/>
        <v>0</v>
      </c>
      <c r="H24" s="10"/>
    </row>
    <row r="25" spans="1:8" ht="47.1" customHeight="1">
      <c r="A25" s="34" t="s">
        <v>66</v>
      </c>
      <c r="B25" s="37" t="s">
        <v>67</v>
      </c>
      <c r="C25" s="24" t="s">
        <v>68</v>
      </c>
      <c r="D25" s="25" t="s">
        <v>44</v>
      </c>
      <c r="E25" s="26">
        <v>0</v>
      </c>
      <c r="F25" s="27">
        <f t="shared" si="6"/>
        <v>0</v>
      </c>
      <c r="G25" s="27">
        <f t="shared" si="7"/>
        <v>0</v>
      </c>
      <c r="H25" s="10"/>
    </row>
    <row r="26" spans="1:8" ht="60" customHeight="1">
      <c r="A26" s="38" t="s">
        <v>69</v>
      </c>
      <c r="B26" s="37" t="s">
        <v>70</v>
      </c>
      <c r="C26" s="39" t="s">
        <v>71</v>
      </c>
      <c r="D26" s="25" t="s">
        <v>44</v>
      </c>
      <c r="E26" s="26">
        <v>0</v>
      </c>
      <c r="F26" s="27">
        <f>0.2*E26</f>
        <v>0</v>
      </c>
      <c r="G26" s="27">
        <f>E26+F26</f>
        <v>0</v>
      </c>
      <c r="H26" s="10"/>
    </row>
    <row r="27" spans="1:8" customFormat="1" ht="27" customHeight="1">
      <c r="A27" s="40"/>
      <c r="B27" s="41"/>
      <c r="C27" s="42"/>
      <c r="D27" s="43"/>
      <c r="E27" s="44"/>
      <c r="F27" s="45"/>
      <c r="G27" s="45"/>
      <c r="H27" s="10"/>
    </row>
    <row r="28" spans="1:8" ht="27" customHeight="1">
      <c r="A28" s="29" t="s">
        <v>72</v>
      </c>
      <c r="B28" s="46" t="s">
        <v>73</v>
      </c>
      <c r="C28" s="31"/>
      <c r="D28" s="15"/>
      <c r="E28" s="32"/>
      <c r="F28" s="47"/>
      <c r="G28" s="48"/>
      <c r="H28" s="10"/>
    </row>
    <row r="29" spans="1:8" ht="53.1" customHeight="1">
      <c r="A29" s="38" t="s">
        <v>74</v>
      </c>
      <c r="B29" s="37" t="s">
        <v>75</v>
      </c>
      <c r="C29" s="49" t="s">
        <v>76</v>
      </c>
      <c r="D29" s="21" t="s">
        <v>13</v>
      </c>
      <c r="E29" s="22">
        <v>0</v>
      </c>
      <c r="F29" s="23">
        <f>0.2*E29</f>
        <v>0</v>
      </c>
      <c r="G29" s="23">
        <f>E29+F29</f>
        <v>0</v>
      </c>
      <c r="H29" s="10"/>
    </row>
    <row r="30" spans="1:8" ht="48" customHeight="1">
      <c r="A30" s="38" t="s">
        <v>77</v>
      </c>
      <c r="B30" s="37" t="s">
        <v>78</v>
      </c>
      <c r="C30" s="50" t="s">
        <v>79</v>
      </c>
      <c r="D30" s="25" t="s">
        <v>13</v>
      </c>
      <c r="E30" s="26">
        <v>0</v>
      </c>
      <c r="F30" s="27">
        <f>0.2*E30</f>
        <v>0</v>
      </c>
      <c r="G30" s="27">
        <f>E30+F30</f>
        <v>0</v>
      </c>
      <c r="H30" s="10"/>
    </row>
    <row r="31" spans="1:8" customFormat="1" ht="24.95" customHeight="1">
      <c r="A31" s="28"/>
      <c r="B31" s="28"/>
      <c r="C31" s="28"/>
      <c r="D31" s="28"/>
      <c r="E31" s="28"/>
      <c r="F31" s="28"/>
      <c r="G31" s="28"/>
    </row>
    <row r="32" spans="1:8" ht="26.1" customHeight="1">
      <c r="A32" s="29" t="s">
        <v>80</v>
      </c>
      <c r="B32" s="30" t="s">
        <v>81</v>
      </c>
      <c r="C32" s="31"/>
      <c r="D32" s="15"/>
      <c r="E32" s="32"/>
      <c r="F32" s="51"/>
      <c r="G32" s="52"/>
      <c r="H32" s="10"/>
    </row>
    <row r="33" spans="1:216" ht="38.1" customHeight="1">
      <c r="A33" s="38" t="s">
        <v>82</v>
      </c>
      <c r="B33" s="37" t="s">
        <v>83</v>
      </c>
      <c r="C33" s="53" t="s">
        <v>84</v>
      </c>
      <c r="D33" s="21" t="s">
        <v>13</v>
      </c>
      <c r="E33" s="22">
        <v>0</v>
      </c>
      <c r="F33" s="23">
        <f>0.2*E33</f>
        <v>0</v>
      </c>
      <c r="G33" s="23">
        <f>E33+F33</f>
        <v>0</v>
      </c>
      <c r="H33" s="10"/>
    </row>
    <row r="34" spans="1:216" ht="41.1" customHeight="1">
      <c r="A34" s="38" t="s">
        <v>85</v>
      </c>
      <c r="B34" s="37" t="s">
        <v>86</v>
      </c>
      <c r="C34" s="39" t="s">
        <v>87</v>
      </c>
      <c r="D34" s="25" t="s">
        <v>13</v>
      </c>
      <c r="E34" s="26">
        <v>0</v>
      </c>
      <c r="F34" s="27">
        <f t="shared" ref="F34" si="8">0.2*E34</f>
        <v>0</v>
      </c>
      <c r="G34" s="27">
        <f t="shared" ref="G34" si="9">E34+F34</f>
        <v>0</v>
      </c>
      <c r="H34" s="10"/>
    </row>
    <row r="35" spans="1:216" customFormat="1" ht="41.1" customHeight="1">
      <c r="A35" s="38" t="s">
        <v>88</v>
      </c>
      <c r="B35" s="37" t="s">
        <v>89</v>
      </c>
      <c r="C35" s="39" t="s">
        <v>90</v>
      </c>
      <c r="D35" s="25" t="s">
        <v>13</v>
      </c>
      <c r="E35" s="26">
        <v>0</v>
      </c>
      <c r="F35" s="27">
        <f>0.2*E35</f>
        <v>0</v>
      </c>
      <c r="G35" s="27">
        <f>E35+F35</f>
        <v>0</v>
      </c>
      <c r="H35" s="10"/>
    </row>
    <row r="36" spans="1:216" customFormat="1" ht="41.1" customHeight="1">
      <c r="A36" s="38" t="s">
        <v>91</v>
      </c>
      <c r="B36" s="37" t="s">
        <v>92</v>
      </c>
      <c r="C36" s="39" t="s">
        <v>93</v>
      </c>
      <c r="D36" s="25" t="s">
        <v>44</v>
      </c>
      <c r="E36" s="26">
        <v>0</v>
      </c>
      <c r="F36" s="27">
        <f>0.2*E36</f>
        <v>0</v>
      </c>
      <c r="G36" s="27">
        <f>E36+F36</f>
        <v>0</v>
      </c>
      <c r="H36" s="10"/>
    </row>
    <row r="37" spans="1:216" customFormat="1" ht="27" customHeight="1">
      <c r="A37" s="28"/>
      <c r="B37" s="28"/>
      <c r="C37" s="28"/>
      <c r="D37" s="28"/>
      <c r="E37" s="28"/>
      <c r="F37" s="28"/>
      <c r="G37" s="28"/>
    </row>
    <row r="38" spans="1:216" ht="24" customHeight="1">
      <c r="A38" s="29" t="s">
        <v>94</v>
      </c>
      <c r="B38" s="30" t="s">
        <v>95</v>
      </c>
      <c r="C38" s="54"/>
      <c r="D38" s="55"/>
      <c r="E38" s="56"/>
      <c r="F38" s="51"/>
      <c r="G38" s="52"/>
      <c r="H38" s="10"/>
    </row>
    <row r="39" spans="1:216" ht="50.1" customHeight="1">
      <c r="A39" s="34" t="s">
        <v>96</v>
      </c>
      <c r="B39" s="37" t="s">
        <v>97</v>
      </c>
      <c r="C39" s="53" t="s">
        <v>98</v>
      </c>
      <c r="D39" s="21" t="s">
        <v>13</v>
      </c>
      <c r="E39" s="22">
        <v>0</v>
      </c>
      <c r="F39" s="23">
        <f t="shared" ref="F39:F48" si="10">0.2*E39</f>
        <v>0</v>
      </c>
      <c r="G39" s="23">
        <f t="shared" ref="G39:G48" si="11">E39+F39</f>
        <v>0</v>
      </c>
      <c r="H39" s="10"/>
    </row>
    <row r="40" spans="1:216" ht="51.95" customHeight="1">
      <c r="A40" s="34" t="s">
        <v>99</v>
      </c>
      <c r="B40" s="37" t="s">
        <v>100</v>
      </c>
      <c r="C40" s="57" t="s">
        <v>101</v>
      </c>
      <c r="D40" s="25" t="s">
        <v>13</v>
      </c>
      <c r="E40" s="26">
        <v>0</v>
      </c>
      <c r="F40" s="27">
        <f t="shared" si="10"/>
        <v>0</v>
      </c>
      <c r="G40" s="27">
        <f t="shared" si="11"/>
        <v>0</v>
      </c>
      <c r="H40" s="10"/>
    </row>
    <row r="41" spans="1:216" ht="51" customHeight="1">
      <c r="A41" s="34" t="s">
        <v>102</v>
      </c>
      <c r="B41" s="37" t="s">
        <v>103</v>
      </c>
      <c r="C41" s="57" t="s">
        <v>104</v>
      </c>
      <c r="D41" s="25" t="s">
        <v>13</v>
      </c>
      <c r="E41" s="26">
        <v>0</v>
      </c>
      <c r="F41" s="27">
        <f t="shared" si="10"/>
        <v>0</v>
      </c>
      <c r="G41" s="27">
        <f t="shared" si="11"/>
        <v>0</v>
      </c>
      <c r="H41" s="10"/>
    </row>
    <row r="42" spans="1:216">
      <c r="A42" s="58"/>
      <c r="B42" s="59"/>
      <c r="C42" s="60"/>
      <c r="D42" s="61"/>
      <c r="E42" s="62"/>
      <c r="F42" s="63"/>
      <c r="G42" s="63"/>
      <c r="H42" s="10"/>
    </row>
    <row r="43" spans="1:216" customFormat="1">
      <c r="A43" s="28"/>
      <c r="B43" s="28"/>
      <c r="C43" s="28"/>
      <c r="D43" s="28"/>
      <c r="E43" s="28"/>
      <c r="F43" s="28"/>
      <c r="G43" s="28"/>
    </row>
    <row r="44" spans="1:216" ht="24" customHeight="1">
      <c r="A44" s="29" t="s">
        <v>105</v>
      </c>
      <c r="B44" s="46" t="s">
        <v>106</v>
      </c>
      <c r="C44" s="31"/>
      <c r="D44" s="15"/>
      <c r="E44" s="32"/>
      <c r="F44" s="47"/>
      <c r="G44" s="48"/>
      <c r="H44" s="10"/>
    </row>
    <row r="45" spans="1:216" ht="48.95" customHeight="1">
      <c r="A45" s="34" t="s">
        <v>107</v>
      </c>
      <c r="B45" s="37" t="s">
        <v>108</v>
      </c>
      <c r="C45" s="64"/>
      <c r="D45" s="21" t="s">
        <v>109</v>
      </c>
      <c r="E45" s="22">
        <v>0</v>
      </c>
      <c r="F45" s="23">
        <f t="shared" si="10"/>
        <v>0</v>
      </c>
      <c r="G45" s="23">
        <f t="shared" si="11"/>
        <v>0</v>
      </c>
      <c r="H45" s="65"/>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c r="EF45" s="69"/>
      <c r="EG45" s="69"/>
      <c r="EH45" s="69"/>
      <c r="EI45" s="69"/>
      <c r="EJ45" s="69"/>
      <c r="EK45" s="69"/>
      <c r="EL45" s="69"/>
      <c r="EM45" s="69"/>
      <c r="EN45" s="69"/>
      <c r="EO45" s="69"/>
      <c r="EP45" s="69"/>
      <c r="EQ45" s="69"/>
      <c r="ER45" s="69"/>
      <c r="ES45" s="69"/>
      <c r="ET45" s="69"/>
      <c r="EU45" s="69"/>
      <c r="EV45" s="69"/>
      <c r="EW45" s="69"/>
      <c r="EX45" s="69"/>
      <c r="EY45" s="69"/>
      <c r="EZ45" s="69"/>
      <c r="FA45" s="69"/>
      <c r="FB45" s="69"/>
      <c r="FC45" s="69"/>
      <c r="FD45" s="69"/>
      <c r="FE45" s="69"/>
      <c r="FF45" s="69"/>
      <c r="FG45" s="69"/>
      <c r="FH45" s="69"/>
      <c r="FI45" s="69"/>
      <c r="FJ45" s="69"/>
      <c r="FK45" s="69"/>
      <c r="FL45" s="69"/>
      <c r="FM45" s="69"/>
      <c r="FN45" s="69"/>
      <c r="FO45" s="69"/>
      <c r="FP45" s="69"/>
      <c r="FQ45" s="69"/>
      <c r="FR45" s="69"/>
      <c r="FS45" s="69"/>
      <c r="FT45" s="69"/>
      <c r="FU45" s="69"/>
      <c r="FV45" s="69"/>
      <c r="FW45" s="69"/>
      <c r="FX45" s="69"/>
      <c r="FY45" s="69"/>
      <c r="FZ45" s="69"/>
      <c r="GA45" s="69"/>
      <c r="GB45" s="69"/>
      <c r="GC45" s="69"/>
      <c r="GD45" s="69"/>
      <c r="GE45" s="69"/>
      <c r="GF45" s="69"/>
      <c r="GG45" s="69"/>
      <c r="GH45" s="69"/>
      <c r="GI45" s="69"/>
      <c r="GJ45" s="69"/>
      <c r="GK45" s="69"/>
      <c r="GL45" s="69"/>
      <c r="GM45" s="69"/>
      <c r="GN45" s="69"/>
      <c r="GO45" s="69"/>
      <c r="GP45" s="69"/>
      <c r="GQ45" s="69"/>
      <c r="GR45" s="69"/>
      <c r="GS45" s="69"/>
      <c r="GT45" s="69"/>
      <c r="GU45" s="69"/>
      <c r="GV45" s="69"/>
      <c r="GW45" s="69"/>
      <c r="GX45" s="69"/>
      <c r="GY45" s="69"/>
      <c r="GZ45" s="69"/>
      <c r="HA45" s="69"/>
      <c r="HB45" s="69"/>
      <c r="HC45" s="69"/>
      <c r="HD45" s="69"/>
      <c r="HE45" s="69"/>
      <c r="HF45" s="69"/>
      <c r="HG45" s="69"/>
      <c r="HH45" s="69"/>
    </row>
    <row r="46" spans="1:216" ht="45.95" customHeight="1">
      <c r="A46" s="34" t="s">
        <v>110</v>
      </c>
      <c r="B46" s="37" t="s">
        <v>111</v>
      </c>
      <c r="C46" s="66"/>
      <c r="D46" s="25" t="s">
        <v>109</v>
      </c>
      <c r="E46" s="26">
        <v>0</v>
      </c>
      <c r="F46" s="27">
        <f t="shared" si="10"/>
        <v>0</v>
      </c>
      <c r="G46" s="27">
        <f t="shared" si="11"/>
        <v>0</v>
      </c>
      <c r="H46" s="10"/>
    </row>
    <row r="47" spans="1:216" ht="48" customHeight="1">
      <c r="A47" s="18" t="s">
        <v>112</v>
      </c>
      <c r="B47" s="19" t="s">
        <v>113</v>
      </c>
      <c r="C47" s="66"/>
      <c r="D47" s="25" t="s">
        <v>109</v>
      </c>
      <c r="E47" s="26">
        <v>0</v>
      </c>
      <c r="F47" s="27">
        <f t="shared" si="10"/>
        <v>0</v>
      </c>
      <c r="G47" s="27">
        <f t="shared" si="11"/>
        <v>0</v>
      </c>
      <c r="H47" s="10"/>
    </row>
    <row r="48" spans="1:216" ht="48" customHeight="1">
      <c r="A48" s="18" t="s">
        <v>114</v>
      </c>
      <c r="B48" s="19" t="s">
        <v>115</v>
      </c>
      <c r="C48" s="66"/>
      <c r="D48" s="25" t="s">
        <v>109</v>
      </c>
      <c r="E48" s="26">
        <v>0</v>
      </c>
      <c r="F48" s="27">
        <f t="shared" si="10"/>
        <v>0</v>
      </c>
      <c r="G48" s="27">
        <f t="shared" si="11"/>
        <v>0</v>
      </c>
      <c r="H48" s="65"/>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c r="BV48" s="69"/>
      <c r="BW48" s="69"/>
      <c r="BX48" s="69"/>
      <c r="BY48" s="69"/>
      <c r="BZ48" s="69"/>
      <c r="CA48" s="69"/>
      <c r="CB48" s="69"/>
      <c r="CC48" s="69"/>
      <c r="CD48" s="69"/>
      <c r="CE48" s="69"/>
      <c r="CF48" s="69"/>
      <c r="CG48" s="69"/>
      <c r="CH48" s="69"/>
      <c r="CI48" s="69"/>
      <c r="CJ48" s="69"/>
      <c r="CK48" s="69"/>
      <c r="CL48" s="69"/>
      <c r="CM48" s="69"/>
      <c r="CN48" s="69"/>
      <c r="CO48" s="69"/>
      <c r="CP48" s="69"/>
      <c r="CQ48" s="69"/>
      <c r="CR48" s="69"/>
      <c r="CS48" s="69"/>
      <c r="CT48" s="69"/>
      <c r="CU48" s="69"/>
      <c r="CV48" s="69"/>
      <c r="CW48" s="69"/>
      <c r="CX48" s="69"/>
      <c r="CY48" s="69"/>
      <c r="CZ48" s="69"/>
      <c r="DA48" s="69"/>
      <c r="DB48" s="69"/>
      <c r="DC48" s="69"/>
      <c r="DD48" s="69"/>
      <c r="DE48" s="69"/>
      <c r="DF48" s="69"/>
      <c r="DG48" s="69"/>
      <c r="DH48" s="69"/>
      <c r="DI48" s="69"/>
      <c r="DJ48" s="69"/>
      <c r="DK48" s="69"/>
      <c r="DL48" s="69"/>
      <c r="DM48" s="69"/>
      <c r="DN48" s="69"/>
      <c r="DO48" s="69"/>
      <c r="DP48" s="69"/>
      <c r="DQ48" s="69"/>
      <c r="DR48" s="69"/>
      <c r="DS48" s="69"/>
      <c r="DT48" s="69"/>
      <c r="DU48" s="69"/>
      <c r="DV48" s="69"/>
      <c r="DW48" s="69"/>
      <c r="DX48" s="69"/>
      <c r="DY48" s="69"/>
      <c r="DZ48" s="69"/>
      <c r="EA48" s="69"/>
      <c r="EB48" s="69"/>
      <c r="EC48" s="69"/>
      <c r="ED48" s="69"/>
      <c r="EE48" s="69"/>
      <c r="EF48" s="69"/>
      <c r="EG48" s="69"/>
      <c r="EH48" s="69"/>
      <c r="EI48" s="69"/>
      <c r="EJ48" s="69"/>
      <c r="EK48" s="69"/>
      <c r="EL48" s="69"/>
      <c r="EM48" s="69"/>
      <c r="EN48" s="69"/>
      <c r="EO48" s="69"/>
      <c r="EP48" s="69"/>
      <c r="EQ48" s="69"/>
      <c r="ER48" s="69"/>
      <c r="ES48" s="69"/>
      <c r="ET48" s="69"/>
      <c r="EU48" s="69"/>
      <c r="EV48" s="69"/>
      <c r="EW48" s="69"/>
      <c r="EX48" s="69"/>
      <c r="EY48" s="69"/>
      <c r="EZ48" s="69"/>
      <c r="FA48" s="69"/>
      <c r="FB48" s="69"/>
      <c r="FC48" s="69"/>
      <c r="FD48" s="69"/>
      <c r="FE48" s="69"/>
      <c r="FF48" s="69"/>
      <c r="FG48" s="69"/>
      <c r="FH48" s="69"/>
      <c r="FI48" s="69"/>
      <c r="FJ48" s="69"/>
      <c r="FK48" s="69"/>
      <c r="FL48" s="69"/>
      <c r="FM48" s="69"/>
      <c r="FN48" s="69"/>
      <c r="FO48" s="69"/>
      <c r="FP48" s="69"/>
      <c r="FQ48" s="69"/>
      <c r="FR48" s="69"/>
      <c r="FS48" s="69"/>
      <c r="FT48" s="69"/>
      <c r="FU48" s="69"/>
      <c r="FV48" s="69"/>
      <c r="FW48" s="69"/>
      <c r="FX48" s="69"/>
      <c r="FY48" s="69"/>
      <c r="FZ48" s="69"/>
      <c r="GA48" s="69"/>
      <c r="GB48" s="69"/>
      <c r="GC48" s="69"/>
      <c r="GD48" s="69"/>
      <c r="GE48" s="69"/>
      <c r="GF48" s="69"/>
      <c r="GG48" s="69"/>
      <c r="GH48" s="69"/>
      <c r="GI48" s="69"/>
      <c r="GJ48" s="69"/>
      <c r="GK48" s="69"/>
      <c r="GL48" s="69"/>
      <c r="GM48" s="69"/>
      <c r="GN48" s="69"/>
      <c r="GO48" s="69"/>
      <c r="GP48" s="69"/>
      <c r="GQ48" s="69"/>
      <c r="GR48" s="69"/>
      <c r="GS48" s="69"/>
      <c r="GT48" s="69"/>
      <c r="GU48" s="69"/>
      <c r="GV48" s="69"/>
      <c r="GW48" s="69"/>
      <c r="GX48" s="69"/>
      <c r="GY48" s="69"/>
      <c r="GZ48" s="69"/>
      <c r="HA48" s="69"/>
      <c r="HB48" s="69"/>
      <c r="HC48" s="69"/>
      <c r="HD48" s="69"/>
      <c r="HE48" s="69"/>
      <c r="HF48" s="69"/>
      <c r="HG48" s="69"/>
      <c r="HH48" s="69"/>
    </row>
    <row r="49" spans="1:8">
      <c r="A49" s="67"/>
      <c r="B49" s="67"/>
      <c r="C49" s="67"/>
      <c r="D49" s="67"/>
      <c r="E49" s="68"/>
      <c r="F49" s="10"/>
      <c r="G49" s="10"/>
      <c r="H49" s="10"/>
    </row>
    <row r="50" spans="1:8">
      <c r="A50" s="67"/>
      <c r="B50" s="67"/>
      <c r="C50" s="67"/>
      <c r="D50" s="67"/>
      <c r="E50" s="68"/>
      <c r="F50" s="10"/>
      <c r="G50" s="10"/>
      <c r="H50" s="10"/>
    </row>
    <row r="51" spans="1:8" ht="15.95" customHeight="1">
      <c r="A51" s="67"/>
      <c r="B51" s="67"/>
      <c r="C51" s="67"/>
      <c r="D51" s="67"/>
      <c r="E51" s="68"/>
      <c r="F51" s="10"/>
      <c r="G51" s="10"/>
      <c r="H51" s="10"/>
    </row>
    <row r="52" spans="1:8" ht="15.95" customHeight="1">
      <c r="A52" s="67"/>
      <c r="B52" s="67"/>
      <c r="C52" s="67"/>
      <c r="D52" s="67"/>
      <c r="E52" s="68"/>
      <c r="F52" s="10"/>
      <c r="G52" s="10"/>
      <c r="H52" s="10"/>
    </row>
  </sheetData>
  <mergeCells count="2">
    <mergeCell ref="A1:G1"/>
    <mergeCell ref="A2:G2"/>
  </mergeCells>
  <pageMargins left="0.25" right="0.25" top="0.75" bottom="0.75" header="0.3" footer="0.3"/>
  <pageSetup paperSize="9" scale="65" fitToHeight="0" orientation="portrait"/>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J55"/>
  <sheetViews>
    <sheetView showGridLines="0" tabSelected="1" topLeftCell="A36" zoomScale="80" zoomScaleNormal="80" workbookViewId="0">
      <selection activeCell="G16" sqref="G16"/>
    </sheetView>
  </sheetViews>
  <sheetFormatPr baseColWidth="10" defaultColWidth="10.625" defaultRowHeight="13.5"/>
  <cols>
    <col min="1" max="1" width="5.5" style="3" customWidth="1"/>
    <col min="2" max="2" width="26.75" style="3" customWidth="1"/>
    <col min="3" max="3" width="75.875" style="3" customWidth="1"/>
    <col min="4" max="4" width="12.875" style="3" customWidth="1"/>
    <col min="5" max="5" width="12.875" style="87" customWidth="1"/>
    <col min="6" max="7" width="12.625" style="4" customWidth="1"/>
    <col min="8" max="8" width="13" style="5" customWidth="1"/>
    <col min="9" max="9" width="18.375" style="5" customWidth="1"/>
    <col min="10" max="16384" width="10.625" style="5"/>
  </cols>
  <sheetData>
    <row r="1" spans="1:10" ht="69.95" customHeight="1">
      <c r="A1" s="70" t="s">
        <v>116</v>
      </c>
      <c r="B1" s="71"/>
      <c r="C1" s="71"/>
      <c r="D1" s="71"/>
      <c r="E1" s="71"/>
      <c r="F1" s="71"/>
      <c r="G1" s="71"/>
      <c r="H1" s="71"/>
      <c r="I1" s="71"/>
    </row>
    <row r="2" spans="1:10" ht="88.5" customHeight="1">
      <c r="A2" s="72" t="s">
        <v>1</v>
      </c>
      <c r="B2" s="73"/>
      <c r="C2" s="73"/>
      <c r="D2" s="73"/>
      <c r="E2" s="73"/>
      <c r="F2" s="73"/>
      <c r="G2" s="73"/>
      <c r="H2" s="73"/>
      <c r="I2" s="73"/>
    </row>
    <row r="3" spans="1:10" ht="26.1" customHeight="1">
      <c r="A3" s="6"/>
      <c r="B3" s="7" t="s">
        <v>2</v>
      </c>
      <c r="C3" s="7" t="s">
        <v>3</v>
      </c>
      <c r="D3" s="8" t="s">
        <v>4</v>
      </c>
      <c r="E3" s="8" t="s">
        <v>117</v>
      </c>
      <c r="F3" s="9" t="s">
        <v>5</v>
      </c>
      <c r="G3" s="9" t="s">
        <v>118</v>
      </c>
      <c r="H3" s="9" t="s">
        <v>6</v>
      </c>
      <c r="I3" s="9" t="s">
        <v>119</v>
      </c>
      <c r="J3" s="10"/>
    </row>
    <row r="4" spans="1:10" s="1" customFormat="1" ht="14.1" customHeight="1">
      <c r="A4"/>
      <c r="B4"/>
      <c r="C4"/>
      <c r="D4"/>
      <c r="E4"/>
      <c r="F4"/>
      <c r="G4"/>
      <c r="H4"/>
      <c r="I4"/>
      <c r="J4" s="11"/>
    </row>
    <row r="5" spans="1:10" ht="27" customHeight="1">
      <c r="A5" s="12" t="s">
        <v>8</v>
      </c>
      <c r="B5" s="13" t="s">
        <v>9</v>
      </c>
      <c r="C5" s="14"/>
      <c r="D5" s="74" t="s">
        <v>120</v>
      </c>
      <c r="E5" s="15"/>
      <c r="F5" s="16"/>
      <c r="G5" s="16">
        <f t="shared" ref="G5:I5" si="0">SUM(G6:G14)</f>
        <v>0</v>
      </c>
      <c r="H5" s="16">
        <f t="shared" si="0"/>
        <v>0</v>
      </c>
      <c r="I5" s="17">
        <f t="shared" si="0"/>
        <v>0</v>
      </c>
      <c r="J5" s="10"/>
    </row>
    <row r="6" spans="1:10" ht="63.75" customHeight="1">
      <c r="A6" s="18" t="s">
        <v>10</v>
      </c>
      <c r="B6" s="19" t="s">
        <v>11</v>
      </c>
      <c r="C6" s="20" t="s">
        <v>12</v>
      </c>
      <c r="D6" s="21" t="s">
        <v>13</v>
      </c>
      <c r="E6" s="21">
        <v>12</v>
      </c>
      <c r="F6" s="22">
        <f>'BPU LOT 1 - AGENCEMENT'!E6</f>
        <v>0</v>
      </c>
      <c r="G6" s="75">
        <f>E6*F6</f>
        <v>0</v>
      </c>
      <c r="H6" s="23">
        <f>0.2*G6</f>
        <v>0</v>
      </c>
      <c r="I6" s="23">
        <f>G6+H6</f>
        <v>0</v>
      </c>
      <c r="J6" s="10"/>
    </row>
    <row r="7" spans="1:10" ht="63.75" customHeight="1">
      <c r="A7" s="18" t="s">
        <v>14</v>
      </c>
      <c r="B7" s="19" t="s">
        <v>15</v>
      </c>
      <c r="C7" s="24" t="s">
        <v>16</v>
      </c>
      <c r="D7" s="25" t="s">
        <v>13</v>
      </c>
      <c r="E7" s="25">
        <v>12</v>
      </c>
      <c r="F7" s="22">
        <f>'BPU LOT 1 - AGENCEMENT'!E7</f>
        <v>0</v>
      </c>
      <c r="G7" s="75">
        <f t="shared" ref="G7:G14" si="1">E7*F7</f>
        <v>0</v>
      </c>
      <c r="H7" s="23">
        <f t="shared" ref="H7:H14" si="2">0.2*G7</f>
        <v>0</v>
      </c>
      <c r="I7" s="23">
        <f t="shared" ref="I7:I14" si="3">G7+H7</f>
        <v>0</v>
      </c>
      <c r="J7" s="10"/>
    </row>
    <row r="8" spans="1:10" ht="63.75" customHeight="1">
      <c r="A8" s="18" t="s">
        <v>17</v>
      </c>
      <c r="B8" s="19" t="s">
        <v>18</v>
      </c>
      <c r="C8" s="24" t="s">
        <v>19</v>
      </c>
      <c r="D8" s="25" t="s">
        <v>13</v>
      </c>
      <c r="E8" s="25">
        <v>6</v>
      </c>
      <c r="F8" s="22">
        <f>'BPU LOT 1 - AGENCEMENT'!E8</f>
        <v>0</v>
      </c>
      <c r="G8" s="75">
        <f t="shared" si="1"/>
        <v>0</v>
      </c>
      <c r="H8" s="23">
        <f t="shared" si="2"/>
        <v>0</v>
      </c>
      <c r="I8" s="23">
        <f t="shared" si="3"/>
        <v>0</v>
      </c>
      <c r="J8" s="10"/>
    </row>
    <row r="9" spans="1:10" ht="63.75" customHeight="1">
      <c r="A9" s="18" t="s">
        <v>20</v>
      </c>
      <c r="B9" s="19" t="s">
        <v>21</v>
      </c>
      <c r="C9" s="24" t="s">
        <v>22</v>
      </c>
      <c r="D9" s="25" t="s">
        <v>13</v>
      </c>
      <c r="E9" s="25">
        <v>8</v>
      </c>
      <c r="F9" s="22">
        <f>'BPU LOT 1 - AGENCEMENT'!E9</f>
        <v>0</v>
      </c>
      <c r="G9" s="75">
        <f t="shared" si="1"/>
        <v>0</v>
      </c>
      <c r="H9" s="23">
        <f t="shared" si="2"/>
        <v>0</v>
      </c>
      <c r="I9" s="23">
        <f t="shared" si="3"/>
        <v>0</v>
      </c>
      <c r="J9" s="10"/>
    </row>
    <row r="10" spans="1:10" ht="63.75" customHeight="1">
      <c r="A10" s="18" t="s">
        <v>23</v>
      </c>
      <c r="B10" s="19" t="s">
        <v>24</v>
      </c>
      <c r="C10" s="24" t="s">
        <v>25</v>
      </c>
      <c r="D10" s="25" t="s">
        <v>13</v>
      </c>
      <c r="E10" s="25">
        <v>10</v>
      </c>
      <c r="F10" s="22">
        <f>'BPU LOT 1 - AGENCEMENT'!E10</f>
        <v>0</v>
      </c>
      <c r="G10" s="75">
        <f t="shared" si="1"/>
        <v>0</v>
      </c>
      <c r="H10" s="23">
        <f t="shared" si="2"/>
        <v>0</v>
      </c>
      <c r="I10" s="23">
        <f t="shared" si="3"/>
        <v>0</v>
      </c>
      <c r="J10" s="10"/>
    </row>
    <row r="11" spans="1:10" ht="63.75" customHeight="1">
      <c r="A11" s="18" t="s">
        <v>26</v>
      </c>
      <c r="B11" s="19" t="s">
        <v>27</v>
      </c>
      <c r="C11" s="24" t="s">
        <v>28</v>
      </c>
      <c r="D11" s="25" t="s">
        <v>13</v>
      </c>
      <c r="E11" s="25">
        <v>6</v>
      </c>
      <c r="F11" s="22">
        <f>'BPU LOT 1 - AGENCEMENT'!E11</f>
        <v>0</v>
      </c>
      <c r="G11" s="75">
        <f t="shared" si="1"/>
        <v>0</v>
      </c>
      <c r="H11" s="23">
        <f t="shared" si="2"/>
        <v>0</v>
      </c>
      <c r="I11" s="23">
        <f t="shared" si="3"/>
        <v>0</v>
      </c>
      <c r="J11" s="10"/>
    </row>
    <row r="12" spans="1:10" ht="63.75" customHeight="1">
      <c r="A12" s="18" t="s">
        <v>29</v>
      </c>
      <c r="B12" s="19" t="s">
        <v>30</v>
      </c>
      <c r="C12" s="24" t="s">
        <v>31</v>
      </c>
      <c r="D12" s="25" t="s">
        <v>32</v>
      </c>
      <c r="E12" s="25">
        <v>4</v>
      </c>
      <c r="F12" s="22">
        <f>'BPU LOT 1 - AGENCEMENT'!E12</f>
        <v>0</v>
      </c>
      <c r="G12" s="75">
        <f t="shared" si="1"/>
        <v>0</v>
      </c>
      <c r="H12" s="23">
        <f t="shared" si="2"/>
        <v>0</v>
      </c>
      <c r="I12" s="23">
        <f t="shared" si="3"/>
        <v>0</v>
      </c>
      <c r="J12" s="10"/>
    </row>
    <row r="13" spans="1:10" ht="63.75" customHeight="1">
      <c r="A13" s="18" t="s">
        <v>33</v>
      </c>
      <c r="B13" s="19" t="s">
        <v>34</v>
      </c>
      <c r="C13" s="24" t="s">
        <v>35</v>
      </c>
      <c r="D13" s="25" t="s">
        <v>32</v>
      </c>
      <c r="E13" s="25">
        <v>8</v>
      </c>
      <c r="F13" s="22">
        <f>'BPU LOT 1 - AGENCEMENT'!E13</f>
        <v>0</v>
      </c>
      <c r="G13" s="75">
        <f t="shared" si="1"/>
        <v>0</v>
      </c>
      <c r="H13" s="23">
        <f t="shared" si="2"/>
        <v>0</v>
      </c>
      <c r="I13" s="23">
        <f t="shared" si="3"/>
        <v>0</v>
      </c>
      <c r="J13" s="10"/>
    </row>
    <row r="14" spans="1:10" ht="60" customHeight="1">
      <c r="A14" s="18" t="s">
        <v>36</v>
      </c>
      <c r="B14" s="19" t="s">
        <v>37</v>
      </c>
      <c r="C14" s="24" t="s">
        <v>38</v>
      </c>
      <c r="D14" s="25" t="s">
        <v>13</v>
      </c>
      <c r="E14" s="25">
        <v>6</v>
      </c>
      <c r="F14" s="22">
        <f>'BPU LOT 1 - AGENCEMENT'!E14</f>
        <v>0</v>
      </c>
      <c r="G14" s="75">
        <f t="shared" si="1"/>
        <v>0</v>
      </c>
      <c r="H14" s="23">
        <f t="shared" si="2"/>
        <v>0</v>
      </c>
      <c r="I14" s="23">
        <f t="shared" si="3"/>
        <v>0</v>
      </c>
      <c r="J14" s="10"/>
    </row>
    <row r="15" spans="1:10" ht="21" customHeight="1">
      <c r="A15" s="28"/>
      <c r="B15" s="28"/>
      <c r="C15" s="28"/>
      <c r="D15" s="28"/>
      <c r="E15" s="28"/>
      <c r="F15" s="28"/>
      <c r="G15" s="28"/>
      <c r="H15" s="28"/>
      <c r="I15" s="28"/>
      <c r="J15" s="10"/>
    </row>
    <row r="16" spans="1:10" ht="30" customHeight="1">
      <c r="A16" s="29" t="s">
        <v>39</v>
      </c>
      <c r="B16" s="30" t="s">
        <v>40</v>
      </c>
      <c r="C16" s="31"/>
      <c r="D16" s="74" t="s">
        <v>120</v>
      </c>
      <c r="E16" s="15"/>
      <c r="F16" s="16"/>
      <c r="G16" s="16">
        <f>SUM(G17:G26)</f>
        <v>0</v>
      </c>
      <c r="H16" s="16">
        <f>SUM(H17:H26)</f>
        <v>0</v>
      </c>
      <c r="I16" s="17">
        <f>SUM(I17:I26)</f>
        <v>0</v>
      </c>
      <c r="J16" s="10"/>
    </row>
    <row r="17" spans="1:10" s="2" customFormat="1" ht="51" customHeight="1">
      <c r="A17" s="34" t="s">
        <v>41</v>
      </c>
      <c r="B17" s="35" t="s">
        <v>42</v>
      </c>
      <c r="C17" s="20" t="s">
        <v>43</v>
      </c>
      <c r="D17" s="21" t="s">
        <v>44</v>
      </c>
      <c r="E17" s="21">
        <v>10</v>
      </c>
      <c r="F17" s="22">
        <f>'BPU LOT 1 - AGENCEMENT'!E17</f>
        <v>0</v>
      </c>
      <c r="G17" s="75">
        <f>E17*F17</f>
        <v>0</v>
      </c>
      <c r="H17" s="23">
        <f>0.2*G17</f>
        <v>0</v>
      </c>
      <c r="I17" s="23">
        <f>G17+H17</f>
        <v>0</v>
      </c>
      <c r="J17" s="36"/>
    </row>
    <row r="18" spans="1:10" s="2" customFormat="1" ht="42" customHeight="1">
      <c r="A18" s="34" t="s">
        <v>45</v>
      </c>
      <c r="B18" s="35" t="s">
        <v>46</v>
      </c>
      <c r="C18" s="24" t="s">
        <v>47</v>
      </c>
      <c r="D18" s="25" t="s">
        <v>32</v>
      </c>
      <c r="E18" s="25">
        <v>4</v>
      </c>
      <c r="F18" s="22">
        <f>'BPU LOT 1 - AGENCEMENT'!E18</f>
        <v>0</v>
      </c>
      <c r="G18" s="75">
        <f t="shared" ref="G18:G48" si="4">E18*F18</f>
        <v>0</v>
      </c>
      <c r="H18" s="23">
        <f t="shared" ref="H18:H48" si="5">0.2*G18</f>
        <v>0</v>
      </c>
      <c r="I18" s="23">
        <f t="shared" ref="I18:I48" si="6">G18+H18</f>
        <v>0</v>
      </c>
      <c r="J18" s="36"/>
    </row>
    <row r="19" spans="1:10" ht="50.1" customHeight="1">
      <c r="A19" s="34" t="s">
        <v>48</v>
      </c>
      <c r="B19" s="37" t="s">
        <v>49</v>
      </c>
      <c r="C19" s="24" t="s">
        <v>50</v>
      </c>
      <c r="D19" s="25" t="s">
        <v>32</v>
      </c>
      <c r="E19" s="25">
        <v>1</v>
      </c>
      <c r="F19" s="22">
        <f>'BPU LOT 1 - AGENCEMENT'!E19</f>
        <v>0</v>
      </c>
      <c r="G19" s="75">
        <f t="shared" si="4"/>
        <v>0</v>
      </c>
      <c r="H19" s="23">
        <f t="shared" si="5"/>
        <v>0</v>
      </c>
      <c r="I19" s="23">
        <f t="shared" si="6"/>
        <v>0</v>
      </c>
      <c r="J19" s="10"/>
    </row>
    <row r="20" spans="1:10" ht="47.1" customHeight="1">
      <c r="A20" s="34" t="s">
        <v>51</v>
      </c>
      <c r="B20" s="37" t="s">
        <v>52</v>
      </c>
      <c r="C20" s="24" t="s">
        <v>53</v>
      </c>
      <c r="D20" s="25" t="s">
        <v>32</v>
      </c>
      <c r="E20" s="25">
        <v>2</v>
      </c>
      <c r="F20" s="22">
        <f>'BPU LOT 1 - AGENCEMENT'!E20</f>
        <v>0</v>
      </c>
      <c r="G20" s="75">
        <f t="shared" si="4"/>
        <v>0</v>
      </c>
      <c r="H20" s="23">
        <f t="shared" si="5"/>
        <v>0</v>
      </c>
      <c r="I20" s="23">
        <f t="shared" si="6"/>
        <v>0</v>
      </c>
      <c r="J20" s="10"/>
    </row>
    <row r="21" spans="1:10" ht="47.1" customHeight="1">
      <c r="A21" s="34" t="s">
        <v>54</v>
      </c>
      <c r="B21" s="37" t="s">
        <v>55</v>
      </c>
      <c r="C21" s="24" t="s">
        <v>56</v>
      </c>
      <c r="D21" s="25" t="s">
        <v>32</v>
      </c>
      <c r="E21" s="25">
        <v>2</v>
      </c>
      <c r="F21" s="22">
        <f>'BPU LOT 1 - AGENCEMENT'!E21</f>
        <v>0</v>
      </c>
      <c r="G21" s="75">
        <f t="shared" si="4"/>
        <v>0</v>
      </c>
      <c r="H21" s="23">
        <f t="shared" si="5"/>
        <v>0</v>
      </c>
      <c r="I21" s="23">
        <f t="shared" si="6"/>
        <v>0</v>
      </c>
      <c r="J21" s="10"/>
    </row>
    <row r="22" spans="1:10" ht="47.1" customHeight="1">
      <c r="A22" s="34" t="s">
        <v>57</v>
      </c>
      <c r="B22" s="37" t="s">
        <v>58</v>
      </c>
      <c r="C22" s="24" t="s">
        <v>59</v>
      </c>
      <c r="D22" s="25" t="s">
        <v>32</v>
      </c>
      <c r="E22" s="25">
        <v>1</v>
      </c>
      <c r="F22" s="22">
        <f>'BPU LOT 1 - AGENCEMENT'!E22</f>
        <v>0</v>
      </c>
      <c r="G22" s="75">
        <f t="shared" si="4"/>
        <v>0</v>
      </c>
      <c r="H22" s="23">
        <f t="shared" si="5"/>
        <v>0</v>
      </c>
      <c r="I22" s="23">
        <f t="shared" si="6"/>
        <v>0</v>
      </c>
      <c r="J22" s="10"/>
    </row>
    <row r="23" spans="1:10" ht="47.1" customHeight="1">
      <c r="A23" s="34" t="s">
        <v>60</v>
      </c>
      <c r="B23" s="37" t="s">
        <v>61</v>
      </c>
      <c r="C23" s="24" t="s">
        <v>62</v>
      </c>
      <c r="D23" s="25" t="s">
        <v>13</v>
      </c>
      <c r="E23" s="25">
        <v>3</v>
      </c>
      <c r="F23" s="22">
        <f>'BPU LOT 1 - AGENCEMENT'!E23</f>
        <v>0</v>
      </c>
      <c r="G23" s="75">
        <f t="shared" si="4"/>
        <v>0</v>
      </c>
      <c r="H23" s="23">
        <f t="shared" si="5"/>
        <v>0</v>
      </c>
      <c r="I23" s="23">
        <f t="shared" si="6"/>
        <v>0</v>
      </c>
      <c r="J23" s="10"/>
    </row>
    <row r="24" spans="1:10" ht="47.1" customHeight="1">
      <c r="A24" s="34" t="s">
        <v>63</v>
      </c>
      <c r="B24" s="37" t="s">
        <v>64</v>
      </c>
      <c r="C24" s="24" t="s">
        <v>65</v>
      </c>
      <c r="D24" s="25" t="s">
        <v>13</v>
      </c>
      <c r="E24" s="25">
        <v>2</v>
      </c>
      <c r="F24" s="22">
        <f>'BPU LOT 1 - AGENCEMENT'!E24</f>
        <v>0</v>
      </c>
      <c r="G24" s="75">
        <f t="shared" si="4"/>
        <v>0</v>
      </c>
      <c r="H24" s="23">
        <f t="shared" si="5"/>
        <v>0</v>
      </c>
      <c r="I24" s="23">
        <f t="shared" si="6"/>
        <v>0</v>
      </c>
      <c r="J24" s="10"/>
    </row>
    <row r="25" spans="1:10" ht="47.1" customHeight="1">
      <c r="A25" s="34" t="s">
        <v>66</v>
      </c>
      <c r="B25" s="37" t="s">
        <v>67</v>
      </c>
      <c r="C25" s="24" t="s">
        <v>68</v>
      </c>
      <c r="D25" s="25" t="s">
        <v>44</v>
      </c>
      <c r="E25" s="25">
        <v>3</v>
      </c>
      <c r="F25" s="22">
        <f>'BPU LOT 1 - AGENCEMENT'!E25</f>
        <v>0</v>
      </c>
      <c r="G25" s="75">
        <f t="shared" si="4"/>
        <v>0</v>
      </c>
      <c r="H25" s="23">
        <f t="shared" si="5"/>
        <v>0</v>
      </c>
      <c r="I25" s="23">
        <f t="shared" si="6"/>
        <v>0</v>
      </c>
      <c r="J25" s="10"/>
    </row>
    <row r="26" spans="1:10" ht="60" customHeight="1">
      <c r="A26" s="38" t="s">
        <v>69</v>
      </c>
      <c r="B26" s="37" t="s">
        <v>70</v>
      </c>
      <c r="C26" s="39" t="s">
        <v>71</v>
      </c>
      <c r="D26" s="25" t="s">
        <v>44</v>
      </c>
      <c r="E26" s="25">
        <v>7</v>
      </c>
      <c r="F26" s="22">
        <f>'BPU LOT 1 - AGENCEMENT'!E26</f>
        <v>0</v>
      </c>
      <c r="G26" s="76">
        <f t="shared" si="4"/>
        <v>0</v>
      </c>
      <c r="H26" s="77">
        <f t="shared" si="5"/>
        <v>0</v>
      </c>
      <c r="I26" s="77">
        <f t="shared" si="6"/>
        <v>0</v>
      </c>
      <c r="J26" s="10"/>
    </row>
    <row r="27" spans="1:10" customFormat="1" ht="27" customHeight="1">
      <c r="A27" s="40"/>
      <c r="B27" s="41"/>
      <c r="C27" s="42"/>
      <c r="D27" s="43"/>
      <c r="E27" s="43"/>
      <c r="F27" s="78"/>
      <c r="G27" s="79"/>
      <c r="H27" s="80"/>
      <c r="I27" s="80"/>
      <c r="J27" s="10"/>
    </row>
    <row r="28" spans="1:10" ht="27" customHeight="1">
      <c r="A28" s="29" t="s">
        <v>72</v>
      </c>
      <c r="B28" s="46" t="s">
        <v>73</v>
      </c>
      <c r="C28" s="31"/>
      <c r="D28" s="74" t="s">
        <v>120</v>
      </c>
      <c r="E28" s="15"/>
      <c r="F28" s="16"/>
      <c r="G28" s="16">
        <f>SUM(G29:G30)</f>
        <v>0</v>
      </c>
      <c r="H28" s="16">
        <f>SUM(H29:H30)</f>
        <v>0</v>
      </c>
      <c r="I28" s="17">
        <f>SUM(I29:I30)</f>
        <v>0</v>
      </c>
      <c r="J28" s="10"/>
    </row>
    <row r="29" spans="1:10" ht="53.1" customHeight="1">
      <c r="A29" s="38" t="s">
        <v>74</v>
      </c>
      <c r="B29" s="37" t="s">
        <v>75</v>
      </c>
      <c r="C29" s="49" t="s">
        <v>76</v>
      </c>
      <c r="D29" s="21" t="s">
        <v>13</v>
      </c>
      <c r="E29" s="21">
        <v>4</v>
      </c>
      <c r="F29" s="22">
        <f>'BPU LOT 1 - AGENCEMENT'!E29</f>
        <v>0</v>
      </c>
      <c r="G29" s="75">
        <f t="shared" si="4"/>
        <v>0</v>
      </c>
      <c r="H29" s="23">
        <f t="shared" si="5"/>
        <v>0</v>
      </c>
      <c r="I29" s="23">
        <f t="shared" si="6"/>
        <v>0</v>
      </c>
      <c r="J29" s="10"/>
    </row>
    <row r="30" spans="1:10" ht="48" customHeight="1">
      <c r="A30" s="38" t="s">
        <v>77</v>
      </c>
      <c r="B30" s="37" t="s">
        <v>78</v>
      </c>
      <c r="C30" s="50" t="s">
        <v>79</v>
      </c>
      <c r="D30" s="25" t="s">
        <v>13</v>
      </c>
      <c r="E30" s="25">
        <v>4</v>
      </c>
      <c r="F30" s="22">
        <f>'BPU LOT 1 - AGENCEMENT'!E30</f>
        <v>0</v>
      </c>
      <c r="G30" s="76">
        <f t="shared" si="4"/>
        <v>0</v>
      </c>
      <c r="H30" s="77">
        <f t="shared" si="5"/>
        <v>0</v>
      </c>
      <c r="I30" s="77">
        <f t="shared" si="6"/>
        <v>0</v>
      </c>
      <c r="J30" s="10"/>
    </row>
    <row r="31" spans="1:10" customFormat="1" ht="24.95" customHeight="1">
      <c r="A31" s="28"/>
      <c r="B31" s="28"/>
      <c r="C31" s="28"/>
      <c r="D31" s="28"/>
      <c r="E31" s="28"/>
      <c r="F31" s="81"/>
      <c r="G31" s="79"/>
      <c r="H31" s="80"/>
      <c r="I31" s="80"/>
    </row>
    <row r="32" spans="1:10" ht="26.1" customHeight="1">
      <c r="A32" s="29" t="s">
        <v>80</v>
      </c>
      <c r="B32" s="30" t="s">
        <v>81</v>
      </c>
      <c r="C32" s="31"/>
      <c r="D32" s="74" t="s">
        <v>120</v>
      </c>
      <c r="E32" s="15"/>
      <c r="F32" s="16"/>
      <c r="G32" s="16">
        <f>SUM(G33:G36)</f>
        <v>0</v>
      </c>
      <c r="H32" s="16">
        <f>SUM(H33:H36)</f>
        <v>0</v>
      </c>
      <c r="I32" s="17">
        <f>SUM(I33:I36)</f>
        <v>0</v>
      </c>
      <c r="J32" s="10"/>
    </row>
    <row r="33" spans="1:218" ht="38.1" customHeight="1">
      <c r="A33" s="38" t="s">
        <v>82</v>
      </c>
      <c r="B33" s="37" t="s">
        <v>83</v>
      </c>
      <c r="C33" s="53" t="s">
        <v>84</v>
      </c>
      <c r="D33" s="21" t="s">
        <v>13</v>
      </c>
      <c r="E33" s="21">
        <v>10</v>
      </c>
      <c r="F33" s="22">
        <f>'BPU LOT 1 - AGENCEMENT'!E33</f>
        <v>0</v>
      </c>
      <c r="G33" s="75">
        <f t="shared" si="4"/>
        <v>0</v>
      </c>
      <c r="H33" s="23">
        <f t="shared" si="5"/>
        <v>0</v>
      </c>
      <c r="I33" s="23">
        <f t="shared" si="6"/>
        <v>0</v>
      </c>
      <c r="J33" s="10"/>
    </row>
    <row r="34" spans="1:218" ht="41.1" customHeight="1">
      <c r="A34" s="38" t="s">
        <v>85</v>
      </c>
      <c r="B34" s="37" t="s">
        <v>86</v>
      </c>
      <c r="C34" s="39" t="s">
        <v>87</v>
      </c>
      <c r="D34" s="25" t="s">
        <v>13</v>
      </c>
      <c r="E34" s="25">
        <v>10</v>
      </c>
      <c r="F34" s="22">
        <f>'BPU LOT 1 - AGENCEMENT'!E34</f>
        <v>0</v>
      </c>
      <c r="G34" s="75">
        <f t="shared" si="4"/>
        <v>0</v>
      </c>
      <c r="H34" s="23">
        <f t="shared" si="5"/>
        <v>0</v>
      </c>
      <c r="I34" s="23">
        <f t="shared" si="6"/>
        <v>0</v>
      </c>
      <c r="J34" s="10"/>
    </row>
    <row r="35" spans="1:218" customFormat="1" ht="41.1" customHeight="1">
      <c r="A35" s="38" t="s">
        <v>88</v>
      </c>
      <c r="B35" s="37" t="s">
        <v>89</v>
      </c>
      <c r="C35" s="39" t="s">
        <v>90</v>
      </c>
      <c r="D35" s="25" t="s">
        <v>13</v>
      </c>
      <c r="E35" s="25">
        <v>10</v>
      </c>
      <c r="F35" s="22">
        <f>'BPU LOT 1 - AGENCEMENT'!E35</f>
        <v>0</v>
      </c>
      <c r="G35" s="75">
        <f t="shared" si="4"/>
        <v>0</v>
      </c>
      <c r="H35" s="23">
        <f t="shared" si="5"/>
        <v>0</v>
      </c>
      <c r="I35" s="23">
        <f t="shared" si="6"/>
        <v>0</v>
      </c>
      <c r="J35" s="10"/>
    </row>
    <row r="36" spans="1:218" customFormat="1" ht="41.1" customHeight="1">
      <c r="A36" s="38" t="s">
        <v>91</v>
      </c>
      <c r="B36" s="37" t="s">
        <v>92</v>
      </c>
      <c r="C36" s="39" t="s">
        <v>93</v>
      </c>
      <c r="D36" s="25" t="s">
        <v>44</v>
      </c>
      <c r="E36" s="25">
        <v>6</v>
      </c>
      <c r="F36" s="22">
        <f>'BPU LOT 1 - AGENCEMENT'!E36</f>
        <v>0</v>
      </c>
      <c r="G36" s="76">
        <f t="shared" si="4"/>
        <v>0</v>
      </c>
      <c r="H36" s="77">
        <f t="shared" si="5"/>
        <v>0</v>
      </c>
      <c r="I36" s="77">
        <f t="shared" si="6"/>
        <v>0</v>
      </c>
      <c r="J36" s="10"/>
    </row>
    <row r="37" spans="1:218" customFormat="1" ht="27" customHeight="1">
      <c r="A37" s="28"/>
      <c r="B37" s="28"/>
      <c r="C37" s="28"/>
      <c r="D37" s="28"/>
      <c r="E37" s="28"/>
      <c r="F37" s="81"/>
      <c r="G37" s="79"/>
      <c r="H37" s="80"/>
      <c r="I37" s="80"/>
    </row>
    <row r="38" spans="1:218" ht="24" customHeight="1">
      <c r="A38" s="29" t="s">
        <v>94</v>
      </c>
      <c r="B38" s="30" t="s">
        <v>95</v>
      </c>
      <c r="C38" s="54"/>
      <c r="D38" s="74" t="s">
        <v>120</v>
      </c>
      <c r="E38" s="15"/>
      <c r="F38" s="16"/>
      <c r="G38" s="16">
        <f>SUM(G39:G41)</f>
        <v>0</v>
      </c>
      <c r="H38" s="16">
        <f>SUM(H39:H41)</f>
        <v>0</v>
      </c>
      <c r="I38" s="17">
        <f>SUM(I39:I41)</f>
        <v>0</v>
      </c>
      <c r="J38" s="10"/>
    </row>
    <row r="39" spans="1:218" ht="50.1" customHeight="1">
      <c r="A39" s="34" t="s">
        <v>96</v>
      </c>
      <c r="B39" s="37" t="s">
        <v>97</v>
      </c>
      <c r="C39" s="53" t="s">
        <v>121</v>
      </c>
      <c r="D39" s="21" t="s">
        <v>13</v>
      </c>
      <c r="E39" s="21">
        <v>8</v>
      </c>
      <c r="F39" s="22">
        <f>'BPU LOT 1 - AGENCEMENT'!E39</f>
        <v>0</v>
      </c>
      <c r="G39" s="75">
        <f t="shared" si="4"/>
        <v>0</v>
      </c>
      <c r="H39" s="23">
        <f t="shared" si="5"/>
        <v>0</v>
      </c>
      <c r="I39" s="23">
        <f t="shared" si="6"/>
        <v>0</v>
      </c>
      <c r="J39" s="10"/>
    </row>
    <row r="40" spans="1:218" ht="51.95" customHeight="1">
      <c r="A40" s="34" t="s">
        <v>99</v>
      </c>
      <c r="B40" s="37" t="s">
        <v>100</v>
      </c>
      <c r="C40" s="57" t="s">
        <v>101</v>
      </c>
      <c r="D40" s="25" t="s">
        <v>13</v>
      </c>
      <c r="E40" s="25">
        <v>8</v>
      </c>
      <c r="F40" s="22">
        <f>'BPU LOT 1 - AGENCEMENT'!E40</f>
        <v>0</v>
      </c>
      <c r="G40" s="75">
        <f t="shared" si="4"/>
        <v>0</v>
      </c>
      <c r="H40" s="23">
        <f t="shared" si="5"/>
        <v>0</v>
      </c>
      <c r="I40" s="23">
        <f t="shared" si="6"/>
        <v>0</v>
      </c>
      <c r="J40" s="10"/>
    </row>
    <row r="41" spans="1:218" ht="51" customHeight="1">
      <c r="A41" s="34" t="s">
        <v>102</v>
      </c>
      <c r="B41" s="37" t="s">
        <v>103</v>
      </c>
      <c r="C41" s="57" t="s">
        <v>104</v>
      </c>
      <c r="D41" s="25" t="s">
        <v>13</v>
      </c>
      <c r="E41" s="25">
        <v>6</v>
      </c>
      <c r="F41" s="22">
        <f>'BPU LOT 1 - AGENCEMENT'!E41</f>
        <v>0</v>
      </c>
      <c r="G41" s="75">
        <f t="shared" si="4"/>
        <v>0</v>
      </c>
      <c r="H41" s="23">
        <f t="shared" si="5"/>
        <v>0</v>
      </c>
      <c r="I41" s="23">
        <f t="shared" si="6"/>
        <v>0</v>
      </c>
      <c r="J41" s="10"/>
    </row>
    <row r="42" spans="1:218">
      <c r="A42" s="58"/>
      <c r="B42" s="59"/>
      <c r="C42" s="60"/>
      <c r="D42" s="61"/>
      <c r="E42" s="61"/>
      <c r="F42" s="62"/>
      <c r="G42" s="82"/>
      <c r="H42" s="63"/>
      <c r="I42" s="63"/>
      <c r="J42" s="83"/>
    </row>
    <row r="43" spans="1:218" customFormat="1">
      <c r="A43" s="28"/>
      <c r="B43" s="28"/>
      <c r="C43" s="28"/>
      <c r="D43" s="28"/>
      <c r="E43" s="84"/>
      <c r="F43" s="84"/>
      <c r="G43" s="82"/>
      <c r="H43" s="63"/>
      <c r="I43" s="63"/>
      <c r="J43" s="85"/>
    </row>
    <row r="44" spans="1:218" ht="24" customHeight="1">
      <c r="A44" s="29" t="s">
        <v>105</v>
      </c>
      <c r="B44" s="46" t="s">
        <v>106</v>
      </c>
      <c r="C44" s="31"/>
      <c r="D44" s="74" t="s">
        <v>120</v>
      </c>
      <c r="E44" s="15"/>
      <c r="F44" s="16"/>
      <c r="G44" s="16">
        <f>SUM(G45:G48)</f>
        <v>0</v>
      </c>
      <c r="H44" s="16">
        <f>SUM(H45:H48)</f>
        <v>0</v>
      </c>
      <c r="I44" s="17">
        <f>SUM(I45:I48)</f>
        <v>0</v>
      </c>
      <c r="J44" s="10"/>
    </row>
    <row r="45" spans="1:218" ht="48.95" customHeight="1">
      <c r="A45" s="34" t="s">
        <v>107</v>
      </c>
      <c r="B45" s="37" t="s">
        <v>108</v>
      </c>
      <c r="C45" s="64"/>
      <c r="D45" s="21" t="s">
        <v>109</v>
      </c>
      <c r="E45" s="21">
        <v>1</v>
      </c>
      <c r="F45" s="22">
        <f>'BPU LOT 1 - AGENCEMENT'!E45</f>
        <v>0</v>
      </c>
      <c r="G45" s="75">
        <f t="shared" si="4"/>
        <v>0</v>
      </c>
      <c r="H45" s="23">
        <f t="shared" si="5"/>
        <v>0</v>
      </c>
      <c r="I45" s="23">
        <f t="shared" si="6"/>
        <v>0</v>
      </c>
      <c r="J45" s="65"/>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c r="EF45" s="69"/>
      <c r="EG45" s="69"/>
      <c r="EH45" s="69"/>
      <c r="EI45" s="69"/>
      <c r="EJ45" s="69"/>
      <c r="EK45" s="69"/>
      <c r="EL45" s="69"/>
      <c r="EM45" s="69"/>
      <c r="EN45" s="69"/>
      <c r="EO45" s="69"/>
      <c r="EP45" s="69"/>
      <c r="EQ45" s="69"/>
      <c r="ER45" s="69"/>
      <c r="ES45" s="69"/>
      <c r="ET45" s="69"/>
      <c r="EU45" s="69"/>
      <c r="EV45" s="69"/>
      <c r="EW45" s="69"/>
      <c r="EX45" s="69"/>
      <c r="EY45" s="69"/>
      <c r="EZ45" s="69"/>
      <c r="FA45" s="69"/>
      <c r="FB45" s="69"/>
      <c r="FC45" s="69"/>
      <c r="FD45" s="69"/>
      <c r="FE45" s="69"/>
      <c r="FF45" s="69"/>
      <c r="FG45" s="69"/>
      <c r="FH45" s="69"/>
      <c r="FI45" s="69"/>
      <c r="FJ45" s="69"/>
      <c r="FK45" s="69"/>
      <c r="FL45" s="69"/>
      <c r="FM45" s="69"/>
      <c r="FN45" s="69"/>
      <c r="FO45" s="69"/>
      <c r="FP45" s="69"/>
      <c r="FQ45" s="69"/>
      <c r="FR45" s="69"/>
      <c r="FS45" s="69"/>
      <c r="FT45" s="69"/>
      <c r="FU45" s="69"/>
      <c r="FV45" s="69"/>
      <c r="FW45" s="69"/>
      <c r="FX45" s="69"/>
      <c r="FY45" s="69"/>
      <c r="FZ45" s="69"/>
      <c r="GA45" s="69"/>
      <c r="GB45" s="69"/>
      <c r="GC45" s="69"/>
      <c r="GD45" s="69"/>
      <c r="GE45" s="69"/>
      <c r="GF45" s="69"/>
      <c r="GG45" s="69"/>
      <c r="GH45" s="69"/>
      <c r="GI45" s="69"/>
      <c r="GJ45" s="69"/>
      <c r="GK45" s="69"/>
      <c r="GL45" s="69"/>
      <c r="GM45" s="69"/>
      <c r="GN45" s="69"/>
      <c r="GO45" s="69"/>
      <c r="GP45" s="69"/>
      <c r="GQ45" s="69"/>
      <c r="GR45" s="69"/>
      <c r="GS45" s="69"/>
      <c r="GT45" s="69"/>
      <c r="GU45" s="69"/>
      <c r="GV45" s="69"/>
      <c r="GW45" s="69"/>
      <c r="GX45" s="69"/>
      <c r="GY45" s="69"/>
      <c r="GZ45" s="69"/>
      <c r="HA45" s="69"/>
      <c r="HB45" s="69"/>
      <c r="HC45" s="69"/>
      <c r="HD45" s="69"/>
      <c r="HE45" s="69"/>
      <c r="HF45" s="69"/>
      <c r="HG45" s="69"/>
      <c r="HH45" s="69"/>
      <c r="HI45" s="69"/>
      <c r="HJ45" s="69"/>
    </row>
    <row r="46" spans="1:218" ht="45.95" customHeight="1">
      <c r="A46" s="34" t="s">
        <v>110</v>
      </c>
      <c r="B46" s="37" t="s">
        <v>111</v>
      </c>
      <c r="C46" s="66"/>
      <c r="D46" s="25" t="s">
        <v>109</v>
      </c>
      <c r="E46" s="25">
        <v>1</v>
      </c>
      <c r="F46" s="22">
        <f>'BPU LOT 1 - AGENCEMENT'!E46</f>
        <v>0</v>
      </c>
      <c r="G46" s="75">
        <f t="shared" si="4"/>
        <v>0</v>
      </c>
      <c r="H46" s="23">
        <f t="shared" si="5"/>
        <v>0</v>
      </c>
      <c r="I46" s="23">
        <f t="shared" si="6"/>
        <v>0</v>
      </c>
      <c r="J46" s="10"/>
    </row>
    <row r="47" spans="1:218" ht="48" customHeight="1">
      <c r="A47" s="18" t="s">
        <v>112</v>
      </c>
      <c r="B47" s="19" t="s">
        <v>113</v>
      </c>
      <c r="C47" s="66"/>
      <c r="D47" s="25" t="s">
        <v>109</v>
      </c>
      <c r="E47" s="25">
        <v>1</v>
      </c>
      <c r="F47" s="22">
        <f>'BPU LOT 1 - AGENCEMENT'!E47</f>
        <v>0</v>
      </c>
      <c r="G47" s="75">
        <f t="shared" si="4"/>
        <v>0</v>
      </c>
      <c r="H47" s="23">
        <f t="shared" si="5"/>
        <v>0</v>
      </c>
      <c r="I47" s="23">
        <f t="shared" si="6"/>
        <v>0</v>
      </c>
      <c r="J47" s="10"/>
    </row>
    <row r="48" spans="1:218" ht="48" customHeight="1">
      <c r="A48" s="18" t="s">
        <v>114</v>
      </c>
      <c r="B48" s="19" t="s">
        <v>115</v>
      </c>
      <c r="C48" s="66"/>
      <c r="D48" s="25" t="s">
        <v>109</v>
      </c>
      <c r="E48" s="25">
        <v>1</v>
      </c>
      <c r="F48" s="22">
        <f>'BPU LOT 1 - AGENCEMENT'!E48</f>
        <v>0</v>
      </c>
      <c r="G48" s="75">
        <f t="shared" si="4"/>
        <v>0</v>
      </c>
      <c r="H48" s="23">
        <f t="shared" si="5"/>
        <v>0</v>
      </c>
      <c r="I48" s="23">
        <f t="shared" si="6"/>
        <v>0</v>
      </c>
      <c r="J48" s="65"/>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c r="BV48" s="69"/>
      <c r="BW48" s="69"/>
      <c r="BX48" s="69"/>
      <c r="BY48" s="69"/>
      <c r="BZ48" s="69"/>
      <c r="CA48" s="69"/>
      <c r="CB48" s="69"/>
      <c r="CC48" s="69"/>
      <c r="CD48" s="69"/>
      <c r="CE48" s="69"/>
      <c r="CF48" s="69"/>
      <c r="CG48" s="69"/>
      <c r="CH48" s="69"/>
      <c r="CI48" s="69"/>
      <c r="CJ48" s="69"/>
      <c r="CK48" s="69"/>
      <c r="CL48" s="69"/>
      <c r="CM48" s="69"/>
      <c r="CN48" s="69"/>
      <c r="CO48" s="69"/>
      <c r="CP48" s="69"/>
      <c r="CQ48" s="69"/>
      <c r="CR48" s="69"/>
      <c r="CS48" s="69"/>
      <c r="CT48" s="69"/>
      <c r="CU48" s="69"/>
      <c r="CV48" s="69"/>
      <c r="CW48" s="69"/>
      <c r="CX48" s="69"/>
      <c r="CY48" s="69"/>
      <c r="CZ48" s="69"/>
      <c r="DA48" s="69"/>
      <c r="DB48" s="69"/>
      <c r="DC48" s="69"/>
      <c r="DD48" s="69"/>
      <c r="DE48" s="69"/>
      <c r="DF48" s="69"/>
      <c r="DG48" s="69"/>
      <c r="DH48" s="69"/>
      <c r="DI48" s="69"/>
      <c r="DJ48" s="69"/>
      <c r="DK48" s="69"/>
      <c r="DL48" s="69"/>
      <c r="DM48" s="69"/>
      <c r="DN48" s="69"/>
      <c r="DO48" s="69"/>
      <c r="DP48" s="69"/>
      <c r="DQ48" s="69"/>
      <c r="DR48" s="69"/>
      <c r="DS48" s="69"/>
      <c r="DT48" s="69"/>
      <c r="DU48" s="69"/>
      <c r="DV48" s="69"/>
      <c r="DW48" s="69"/>
      <c r="DX48" s="69"/>
      <c r="DY48" s="69"/>
      <c r="DZ48" s="69"/>
      <c r="EA48" s="69"/>
      <c r="EB48" s="69"/>
      <c r="EC48" s="69"/>
      <c r="ED48" s="69"/>
      <c r="EE48" s="69"/>
      <c r="EF48" s="69"/>
      <c r="EG48" s="69"/>
      <c r="EH48" s="69"/>
      <c r="EI48" s="69"/>
      <c r="EJ48" s="69"/>
      <c r="EK48" s="69"/>
      <c r="EL48" s="69"/>
      <c r="EM48" s="69"/>
      <c r="EN48" s="69"/>
      <c r="EO48" s="69"/>
      <c r="EP48" s="69"/>
      <c r="EQ48" s="69"/>
      <c r="ER48" s="69"/>
      <c r="ES48" s="69"/>
      <c r="ET48" s="69"/>
      <c r="EU48" s="69"/>
      <c r="EV48" s="69"/>
      <c r="EW48" s="69"/>
      <c r="EX48" s="69"/>
      <c r="EY48" s="69"/>
      <c r="EZ48" s="69"/>
      <c r="FA48" s="69"/>
      <c r="FB48" s="69"/>
      <c r="FC48" s="69"/>
      <c r="FD48" s="69"/>
      <c r="FE48" s="69"/>
      <c r="FF48" s="69"/>
      <c r="FG48" s="69"/>
      <c r="FH48" s="69"/>
      <c r="FI48" s="69"/>
      <c r="FJ48" s="69"/>
      <c r="FK48" s="69"/>
      <c r="FL48" s="69"/>
      <c r="FM48" s="69"/>
      <c r="FN48" s="69"/>
      <c r="FO48" s="69"/>
      <c r="FP48" s="69"/>
      <c r="FQ48" s="69"/>
      <c r="FR48" s="69"/>
      <c r="FS48" s="69"/>
      <c r="FT48" s="69"/>
      <c r="FU48" s="69"/>
      <c r="FV48" s="69"/>
      <c r="FW48" s="69"/>
      <c r="FX48" s="69"/>
      <c r="FY48" s="69"/>
      <c r="FZ48" s="69"/>
      <c r="GA48" s="69"/>
      <c r="GB48" s="69"/>
      <c r="GC48" s="69"/>
      <c r="GD48" s="69"/>
      <c r="GE48" s="69"/>
      <c r="GF48" s="69"/>
      <c r="GG48" s="69"/>
      <c r="GH48" s="69"/>
      <c r="GI48" s="69"/>
      <c r="GJ48" s="69"/>
      <c r="GK48" s="69"/>
      <c r="GL48" s="69"/>
      <c r="GM48" s="69"/>
      <c r="GN48" s="69"/>
      <c r="GO48" s="69"/>
      <c r="GP48" s="69"/>
      <c r="GQ48" s="69"/>
      <c r="GR48" s="69"/>
      <c r="GS48" s="69"/>
      <c r="GT48" s="69"/>
      <c r="GU48" s="69"/>
      <c r="GV48" s="69"/>
      <c r="GW48" s="69"/>
      <c r="GX48" s="69"/>
      <c r="GY48" s="69"/>
      <c r="GZ48" s="69"/>
      <c r="HA48" s="69"/>
      <c r="HB48" s="69"/>
      <c r="HC48" s="69"/>
      <c r="HD48" s="69"/>
      <c r="HE48" s="69"/>
      <c r="HF48" s="69"/>
      <c r="HG48" s="69"/>
      <c r="HH48" s="69"/>
      <c r="HI48" s="69"/>
      <c r="HJ48" s="69"/>
    </row>
    <row r="49" spans="1:11">
      <c r="A49" s="67"/>
      <c r="B49" s="67"/>
      <c r="C49" s="67"/>
      <c r="D49" s="67"/>
      <c r="E49" s="86"/>
      <c r="F49" s="68"/>
      <c r="G49" s="68"/>
      <c r="H49" s="10"/>
      <c r="I49" s="10"/>
      <c r="J49" s="10"/>
    </row>
    <row r="50" spans="1:11">
      <c r="A50" s="67"/>
      <c r="B50" s="67"/>
      <c r="C50" s="67"/>
      <c r="D50" s="67"/>
      <c r="E50" s="86"/>
      <c r="F50" s="68"/>
      <c r="G50" s="68"/>
      <c r="H50" s="10"/>
      <c r="I50" s="10"/>
      <c r="J50" s="10"/>
    </row>
    <row r="51" spans="1:11" ht="29.1" customHeight="1">
      <c r="A51" s="67"/>
      <c r="B51" s="67"/>
      <c r="C51" s="67"/>
      <c r="D51" s="67"/>
      <c r="F51" s="88" t="s">
        <v>122</v>
      </c>
      <c r="G51" s="88"/>
      <c r="H51" s="88"/>
      <c r="I51" s="95">
        <f>SUM(G5,G16,G28,G32,G38,G44)</f>
        <v>0</v>
      </c>
      <c r="J51" s="10"/>
    </row>
    <row r="52" spans="1:11" ht="29.1" customHeight="1">
      <c r="A52" s="67"/>
      <c r="B52" s="67"/>
      <c r="C52" s="67"/>
      <c r="D52" s="67"/>
      <c r="F52" s="89" t="s">
        <v>6</v>
      </c>
      <c r="G52" s="89"/>
      <c r="H52" s="89"/>
      <c r="I52" s="96">
        <f>SUM(H44,H38,H32,H28,H16,H5)</f>
        <v>0</v>
      </c>
      <c r="J52" s="10"/>
    </row>
    <row r="53" spans="1:11" ht="33" customHeight="1">
      <c r="F53" s="90" t="s">
        <v>123</v>
      </c>
      <c r="G53" s="90"/>
      <c r="H53" s="90"/>
      <c r="I53" s="97">
        <f>I51+I52</f>
        <v>0</v>
      </c>
    </row>
    <row r="54" spans="1:11" ht="27" customHeight="1">
      <c r="H54" s="91"/>
      <c r="I54" s="91"/>
    </row>
    <row r="55" spans="1:11">
      <c r="E55" s="92"/>
      <c r="F55" s="93"/>
      <c r="G55" s="93"/>
      <c r="H55" s="94"/>
      <c r="I55" s="94"/>
      <c r="K55" s="5" t="s">
        <v>124</v>
      </c>
    </row>
  </sheetData>
  <mergeCells count="5">
    <mergeCell ref="A1:I1"/>
    <mergeCell ref="A2:I2"/>
    <mergeCell ref="F51:H51"/>
    <mergeCell ref="F52:H52"/>
    <mergeCell ref="F53:H53"/>
  </mergeCells>
  <pageMargins left="0.25" right="0.25" top="0.75" bottom="0.75" header="0.3" footer="0.3"/>
  <pageSetup paperSize="9" scale="65" fitToHeight="0" orientation="portrait"/>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1 - AGENCEMENT</vt:lpstr>
      <vt:lpstr>DQE LOT 1 - AGENCEMENT</vt:lpstr>
      <vt:lpstr>'BPU LOT 1 - AGENCEMENT'!Zone_d_impression</vt:lpstr>
      <vt:lpstr>'DQE LOT 1 - AGENCEMENT'!Zone_d_impression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DUCOUDRE FRANCOISE</dc:creator>
  <cp:lastModifiedBy>PAQUI Loane</cp:lastModifiedBy>
  <cp:lastPrinted>2024-03-22T16:09:00Z</cp:lastPrinted>
  <dcterms:created xsi:type="dcterms:W3CDTF">2024-03-14T07:20:00Z</dcterms:created>
  <dcterms:modified xsi:type="dcterms:W3CDTF">2025-10-15T12:52:17Z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8FA91DC202BF4A18B6B46E8BBD912C6E_13</vt:lpwstr>
  </property>
  <property fmtid="{D5CDD505-2E9C-101B-9397-08002B2CF9AE}" pid="3" name="KSOProductBuildVer">
    <vt:lpwstr>1036-12.2.0.22549</vt:lpwstr>
  </property>
</Properties>
</file>